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619" activeTab="0"/>
  </bookViews>
  <sheets>
    <sheet name="skupna rekapitulacija" sheetId="1" r:id="rId1"/>
    <sheet name="rekapitulacija_RC" sheetId="2" r:id="rId2"/>
    <sheet name=" preddela_RC" sheetId="3" r:id="rId3"/>
    <sheet name=" zemeljska dela_RC" sheetId="4" r:id="rId4"/>
    <sheet name="voziscne konstrukcije_RC" sheetId="5" r:id="rId5"/>
    <sheet name="odvodnjavanje_RC" sheetId="6" r:id="rId6"/>
    <sheet name="prometna oprema_RC" sheetId="7" r:id="rId7"/>
    <sheet name="tuje storitve_RC" sheetId="8" r:id="rId8"/>
    <sheet name="rekapitulacija_P_ob_RC" sheetId="9" r:id="rId9"/>
    <sheet name=" preddela_P_ob_RC" sheetId="10" r:id="rId10"/>
    <sheet name=" zemeljska dela_P_ob_RC" sheetId="11" r:id="rId11"/>
    <sheet name="voziscne konstrukcije_P_ob_RC" sheetId="12" r:id="rId12"/>
    <sheet name="odvodnjavanje_P_ob_RC" sheetId="13" r:id="rId13"/>
    <sheet name="prometna oprema_P_ob_RC" sheetId="14" r:id="rId14"/>
    <sheet name="tuje storitve_P_ob_RC" sheetId="15" r:id="rId15"/>
    <sheet name="rekapitulacija_P+LC" sheetId="16" r:id="rId16"/>
    <sheet name="preddela_P+LC" sheetId="17" r:id="rId17"/>
    <sheet name="zemeljska dela_P+LC" sheetId="18" r:id="rId18"/>
    <sheet name="voziscne konstrukcije_P+LC" sheetId="19" r:id="rId19"/>
    <sheet name="odvodnjavanje_P+LC" sheetId="20" r:id="rId20"/>
    <sheet name="prometna oprema_P+LC" sheetId="21" r:id="rId21"/>
    <sheet name="tuje storitve_P+LC" sheetId="22" r:id="rId22"/>
    <sheet name="CR_NN" sheetId="23" r:id="rId23"/>
  </sheets>
  <definedNames>
    <definedName name="_xlnm.Print_Area" localSheetId="13">#N/A</definedName>
    <definedName name="_xlnm.Print_Area" localSheetId="6">#N/A</definedName>
    <definedName name="_xlnm.Print_Area" localSheetId="14">#N/A</definedName>
    <definedName name="_xlnm.Print_Area" localSheetId="7">#N/A</definedName>
  </definedNames>
  <calcPr fullCalcOnLoad="1"/>
</workbook>
</file>

<file path=xl/sharedStrings.xml><?xml version="1.0" encoding="utf-8"?>
<sst xmlns="http://schemas.openxmlformats.org/spreadsheetml/2006/main" count="1089" uniqueCount="320">
  <si>
    <t>REKAPITULACIJA</t>
  </si>
  <si>
    <t>1.</t>
  </si>
  <si>
    <t>PREDDELA</t>
  </si>
  <si>
    <t>2.</t>
  </si>
  <si>
    <t>ZEMELJSKA DELA</t>
  </si>
  <si>
    <t>3.</t>
  </si>
  <si>
    <t>VOZIŠČNE KONSTRUKCIJE</t>
  </si>
  <si>
    <t>4.</t>
  </si>
  <si>
    <t>ODVODNJAVANJE</t>
  </si>
  <si>
    <t>6.</t>
  </si>
  <si>
    <t>PROMETNA OPREMA</t>
  </si>
  <si>
    <t>7.</t>
  </si>
  <si>
    <t>TUJE STORITVE</t>
  </si>
  <si>
    <t>SKUPAJ:</t>
  </si>
  <si>
    <t xml:space="preserve">oznaka </t>
  </si>
  <si>
    <t>opis</t>
  </si>
  <si>
    <t xml:space="preserve">količina </t>
  </si>
  <si>
    <t>enota</t>
  </si>
  <si>
    <t>projektantska cena</t>
  </si>
  <si>
    <t>količina x cena</t>
  </si>
  <si>
    <t>postavke</t>
  </si>
  <si>
    <t xml:space="preserve"> postavke</t>
  </si>
  <si>
    <t>za enoto</t>
  </si>
  <si>
    <t>1.1.</t>
  </si>
  <si>
    <t>GEODETSKA DELA</t>
  </si>
  <si>
    <t>km</t>
  </si>
  <si>
    <t xml:space="preserve">Postavitev in zavarovanje prečnih profilov </t>
  </si>
  <si>
    <t>kos</t>
  </si>
  <si>
    <t>1.2.</t>
  </si>
  <si>
    <t>ČIŠČENJE TERENA</t>
  </si>
  <si>
    <r>
      <t>m</t>
    </r>
    <r>
      <rPr>
        <vertAlign val="superscript"/>
        <sz val="10"/>
        <rFont val="Arial CE"/>
        <family val="2"/>
      </rPr>
      <t>2</t>
    </r>
  </si>
  <si>
    <r>
      <t>m</t>
    </r>
    <r>
      <rPr>
        <vertAlign val="superscript"/>
        <sz val="10"/>
        <rFont val="Arial CE"/>
        <family val="2"/>
      </rPr>
      <t>3</t>
    </r>
  </si>
  <si>
    <t>Skupaj:</t>
  </si>
  <si>
    <t>2.1.</t>
  </si>
  <si>
    <t>IZKOPI</t>
  </si>
  <si>
    <t>2.2.</t>
  </si>
  <si>
    <t>PLANUM TEMELJNIH TAL</t>
  </si>
  <si>
    <t>2.4.</t>
  </si>
  <si>
    <t>NASIPI, ZASIPI, KLINI, POSTELJICA IN GLINASTI NABOJ</t>
  </si>
  <si>
    <t>2.5.</t>
  </si>
  <si>
    <t>BREŽINE IN ZELENICE</t>
  </si>
  <si>
    <t>2.9.</t>
  </si>
  <si>
    <t>RAZPROSTIRANJE ODVEČNEGA MATERIALA</t>
  </si>
  <si>
    <t>3.1.</t>
  </si>
  <si>
    <t>NOSILNE PLASTI</t>
  </si>
  <si>
    <t>3.2.</t>
  </si>
  <si>
    <t>OBRABNE IN ZAPORNE PLASTI</t>
  </si>
  <si>
    <t>3.5.</t>
  </si>
  <si>
    <t>ROBNI ELEMENTI VOZIŠČ</t>
  </si>
  <si>
    <t>Vgraditev predfabriciranih dvignjenih robnikov iz cementnega betona s prerezom 15/25 cm</t>
  </si>
  <si>
    <r>
      <t>m</t>
    </r>
    <r>
      <rPr>
        <vertAlign val="superscript"/>
        <sz val="10"/>
        <rFont val="Arial CE"/>
        <family val="2"/>
      </rPr>
      <t>1</t>
    </r>
  </si>
  <si>
    <t>3.6.</t>
  </si>
  <si>
    <t>BANKINE</t>
  </si>
  <si>
    <t>4.1.</t>
  </si>
  <si>
    <t>POVRŠINSKO ODVODNJAVANJE</t>
  </si>
  <si>
    <t>4.3.</t>
  </si>
  <si>
    <t>GLOBINSKO ODVODNJAVANJE - KANALIZACIJA</t>
  </si>
  <si>
    <t>4.4.</t>
  </si>
  <si>
    <t>JAŠKI</t>
  </si>
  <si>
    <t>6.1.</t>
  </si>
  <si>
    <t>POKONČNA OPREMA CEST</t>
  </si>
  <si>
    <t>NADZOR</t>
  </si>
  <si>
    <t>Projektantski nadzor</t>
  </si>
  <si>
    <t>ur</t>
  </si>
  <si>
    <r>
      <t>m</t>
    </r>
    <r>
      <rPr>
        <vertAlign val="superscript"/>
        <sz val="10"/>
        <rFont val="Arial CE"/>
        <family val="0"/>
      </rPr>
      <t>1</t>
    </r>
  </si>
  <si>
    <t xml:space="preserve">m2  </t>
  </si>
  <si>
    <t xml:space="preserve"> </t>
  </si>
  <si>
    <t>1.3.</t>
  </si>
  <si>
    <t>OSTALA PREDDELA</t>
  </si>
  <si>
    <t>dan</t>
  </si>
  <si>
    <t>Površinski izkop plodne zemljine – 1. kategorije – strojno z nakladanjem</t>
  </si>
  <si>
    <t>Široki izkop zrnate kamnine – 3. kategorije – strojno z nakladanjem</t>
  </si>
  <si>
    <t>Ureditev planuma temeljnih tal zrnate kamnine – 3. Kategorije</t>
  </si>
  <si>
    <t>Humuziranje brežine z valjanjem, v debelini do 15 cm - strojno</t>
  </si>
  <si>
    <t>Doplačilo za zatravitev s semenom</t>
  </si>
  <si>
    <t>Izdelava temelja iz cementnega betona C 12/15, globine 80 cm, premera 30 cm</t>
  </si>
  <si>
    <t>7.9.</t>
  </si>
  <si>
    <t xml:space="preserve">Geotehnični nadzor </t>
  </si>
  <si>
    <t>117A</t>
  </si>
  <si>
    <t>6.2.</t>
  </si>
  <si>
    <t>OZNAČBE NA VOZIŠČU</t>
  </si>
  <si>
    <t xml:space="preserve">Izdelava nevezane nosilne plasti enakomerno zrnatega drobljenca iz kamnine v debelini do 20 cm </t>
  </si>
  <si>
    <t xml:space="preserve">Izdelava jaška iz cementnega betona, krožnega  prereza, premera 50 cm, globine 1.5 do 2 m </t>
  </si>
  <si>
    <t>8.</t>
  </si>
  <si>
    <t>Dobava in vgraditev nasipa iz kamnine IV. ktg. (bližnji kamnolom)</t>
  </si>
  <si>
    <t>Doplačilo za izdelavo prekinjenih vzdolžnih označb na vozišču, širina črte 30 cm</t>
  </si>
  <si>
    <t>4.2.</t>
  </si>
  <si>
    <t>GLOBINSKO ODVODNJAVANJE - DRENAŽE</t>
  </si>
  <si>
    <t>Izdelava vzdolžne in prečne drenaže, globoke do 1,0 m, na podložni plasti iz cementnega betona, s trdimi plastičnimi cevmi premera 15 cm</t>
  </si>
  <si>
    <t>Izdelava vzdolžne in prečne drenaže, globoke do 1,0 m, na podložni plasti iz cementnega betona, s trdimi plastičnimi cevmi premera 25 cm</t>
  </si>
  <si>
    <t>215A</t>
  </si>
  <si>
    <t>Dobava in vgraditev stebrička za prometni znak iz vroče cinkane jeklene cevi s premerom 64 mm, dolge 2700 mm</t>
  </si>
  <si>
    <t>Dobava in vgraditev stebrička za prometni znak iz vroče cinkane jeklene cevi s premerom 64 mm, dolge 3500 mm</t>
  </si>
  <si>
    <r>
      <t xml:space="preserve">Izdelava tankoslojne vzdolžne označbe na vozišču z enokomponentno bela barvo, vključno 250 g/m2 posipa z drobci / kroglicami stekla, strojno, debelina plasti suhe snovi 250 </t>
    </r>
    <r>
      <rPr>
        <sz val="10"/>
        <rFont val="Calibri"/>
        <family val="2"/>
      </rPr>
      <t>μ</t>
    </r>
    <r>
      <rPr>
        <sz val="10"/>
        <rFont val="Arial CE"/>
        <family val="0"/>
      </rPr>
      <t>m, širina črte 30 cm</t>
    </r>
  </si>
  <si>
    <t>Obnovitev in zavarovanje zakoličbe trase ceste in pločnikov z a pešcev ravninskem terenu</t>
  </si>
  <si>
    <t>Rekonstrukcija reg. c. R3-646/1197 Grm-Pluska</t>
  </si>
  <si>
    <t>in lok.c. Veliki Gaber-Bič s hodniki za pešce</t>
  </si>
  <si>
    <t>Nakladanje, prevoz in zvračanje izkopanega materiala, prevoz na razdaljo od 13000 do 15000 m               op:z vsemi pristojbinami in taksami ter ureditvijo deponij-GLOBOKO</t>
  </si>
  <si>
    <t>Demontaža prometnega znaka na dveh podstavku</t>
  </si>
  <si>
    <t>212A</t>
  </si>
  <si>
    <t>Demontaža prometnega znaka na dveh podstavkih-shranjevanje za ponovno montažo</t>
  </si>
  <si>
    <t>Izdelava posteljice iz drobljenih kamnitih zrn v debelini 50 cm</t>
  </si>
  <si>
    <t>Izdelava nosilne plasti bituminizirane zmesi AC 22 base B 50/70 A4 v debelini 8 cm</t>
  </si>
  <si>
    <t>Izdelava obrabne in zaporne plasti bituminizirane zmesi AC 11 surf B 70/100 A4 v debelini 4 cm</t>
  </si>
  <si>
    <t>Izdelava bankine iz drobljenca, široke od 0,76 do 1,00 m</t>
  </si>
  <si>
    <t>Tlakovanje jarka z lomljencem, debelina 20 cm, stiki zapolnjeni s cementno malto, na podložni plasti zmesi zrn drobljenca, debeli 10 cm</t>
  </si>
  <si>
    <t>Izdelava vzdolžne in prečne drenaže, globoke do 1,0 m, na podložni plasti iz cementnega betona, s trdimi plastičnimi cevmi premera 35 cm</t>
  </si>
  <si>
    <t>166A</t>
  </si>
  <si>
    <t>Izdelava kanalizacije iz cevi iz cementnega betona, vključno s podložno plastjo iz zmesi kamnitih zrn, premera 30 cm, v globini do 1,0 m   opomba: AB cevi</t>
  </si>
  <si>
    <t>Izdelava kanalizacije iz cevi iz cementnega betona, vključno s podložno plastjo iz zmesi kamnitih zrn, premera 40 cm, v globini do 1,0 m   opomba: AB cevi</t>
  </si>
  <si>
    <t>Izdelava kanalizacije iz cevi iz cementnega betona, vključno s podložno plastjo iz zmesi kamnitih zrn, premera 50 cm, v globini do 1,0 m   opomba: AB cevi</t>
  </si>
  <si>
    <t>Izdelava jaška iz cementnega betona, krožnega prereza s premerom 60 cm, globokega 1,5 do 2,0 m</t>
  </si>
  <si>
    <t>Izdelava jaška iz cementnega betona, krožnega prereza s premerom 80 cm, globokega 1,5 do 2,0 m</t>
  </si>
  <si>
    <t>Izdelava jaška iz cementnega betona, krožnega prereza s premerom 100 cm, globokega 1,5 do 2,0 m</t>
  </si>
  <si>
    <t>PREPUSTI</t>
  </si>
  <si>
    <t>4.5.</t>
  </si>
  <si>
    <t>Izdelava prepusta krožnega prereza iz cevi iz cementnega betona s premerom 60 cm  opomba: AB cev</t>
  </si>
  <si>
    <t>Izdelava poševne vtočne ali iztočne glave prepusta krožnega prereza iz cementnega betona s premerom 60 cm</t>
  </si>
  <si>
    <t xml:space="preserve">Dobava in vgraditev rešetke iz duktilne litine z nosilnostjo 400 kN, s prerezom 400/400 mm  opomba: SELECT </t>
  </si>
  <si>
    <t>211A</t>
  </si>
  <si>
    <t>Demontaža prometnega znaka na enem podstavku-shranjevanje za ponovno montažo</t>
  </si>
  <si>
    <t>Izdelava tankoslojne vzdolžne označbe na vozišču z enokomponentno belo barvo, vključno 250 g/m2 posipa z drobci / kroglicami stekla, strojno, debelina plasti suhe snovi 250  μm, širina črte 10 cm</t>
  </si>
  <si>
    <t>Doplačilo za izdelavo prekinjenih vzdolžnih označb na vozišču, širina črte 12 cm</t>
  </si>
  <si>
    <t>6.3.</t>
  </si>
  <si>
    <t>OPREMA ZA VODENJE PROMETA</t>
  </si>
  <si>
    <t>Dobava in postavitev plastičnega smernika s polnim prerezom, dolžina 1200 mm, z odsevnikom iz svetlobnih teles</t>
  </si>
  <si>
    <t xml:space="preserve">Izdelava debeloslojne prečne in ostalih označb na vozišču z vročo plastiko z vmešanimi drobci / kroglicami stekla, vključno 250 g/m2 dodatnega posipa z drobci stekla, strojno, debelina plasti 3 mm, posamezna površina označbe nad 1,5 m2 </t>
  </si>
  <si>
    <t>Dobava in vgraditev stebrička za prometni znak iz vroče cinkane jeklene cevi s premerom 64 mm, dolge 2000 mm</t>
  </si>
  <si>
    <t xml:space="preserve">Dobava in vgraditev rešetke iz duktilne litine z nosilnostjo 400 kN, s prerezom 400/400 mm   </t>
  </si>
  <si>
    <t>OPOMBA:</t>
  </si>
  <si>
    <r>
      <rPr>
        <b/>
        <sz val="10"/>
        <rFont val="Arial CE"/>
        <family val="0"/>
      </rPr>
      <t>Popis del</t>
    </r>
    <r>
      <rPr>
        <sz val="10"/>
        <rFont val="Arial CE"/>
        <family val="0"/>
      </rPr>
      <t xml:space="preserve"> je vsklajen s posebnimi tehničnimi pogoji-tehnična specifikacija za javne</t>
    </r>
  </si>
  <si>
    <r>
      <t xml:space="preserve">ceste </t>
    </r>
    <r>
      <rPr>
        <b/>
        <sz val="10"/>
        <rFont val="Arial CE"/>
        <family val="0"/>
      </rPr>
      <t>TSC 09.000:2006</t>
    </r>
    <r>
      <rPr>
        <sz val="10"/>
        <rFont val="Arial CE"/>
        <family val="0"/>
      </rPr>
      <t xml:space="preserve"> in </t>
    </r>
    <r>
      <rPr>
        <b/>
        <sz val="10"/>
        <rFont val="Arial CE"/>
        <family val="0"/>
      </rPr>
      <t>TSC 06.300/06.410:2009</t>
    </r>
  </si>
  <si>
    <t>I. FAZA</t>
  </si>
  <si>
    <r>
      <rPr>
        <b/>
        <sz val="10"/>
        <rFont val="Arial CE"/>
        <family val="0"/>
      </rPr>
      <t>Projektantski predračun</t>
    </r>
    <r>
      <rPr>
        <sz val="10"/>
        <rFont val="Arial CE"/>
        <family val="0"/>
      </rPr>
      <t xml:space="preserve"> je ovrednoten s tržnimi cenami: </t>
    </r>
    <r>
      <rPr>
        <b/>
        <sz val="10"/>
        <rFont val="Arial CE"/>
        <family val="0"/>
      </rPr>
      <t>januar 2021</t>
    </r>
  </si>
  <si>
    <t>Demontaža plastičnega smernika in odvoz v deponijo</t>
  </si>
  <si>
    <t>Zasip z mehko kamnino – 4. kategorije (nasip, jaški, kanalizacija, kanali, prepusti,…); bližnji kamnolom</t>
  </si>
  <si>
    <t>229*</t>
  </si>
  <si>
    <t>Zasip drenaže z vodoprepustnim materialom frakcij 8/16mm, vključno z vgraditvijo filca</t>
  </si>
  <si>
    <t>Dobava in vgraditev pokrova iz duktilne litine z nosilnostjo 400 kN, s prerezom 500/500 mm</t>
  </si>
  <si>
    <t>Izdelava projektne dokumentacije za projekt izvedenih del (PID)</t>
  </si>
  <si>
    <t>Izdelava koritnice iz bitumenskega betona, debeline 5 cm, na obstoječo podlago, ob že zgrajenem robniku iz cementnega betona, široke 50 cm</t>
  </si>
  <si>
    <t>Zavarovanje dna kadunjastega jarka s plastjo bitumenskega betona, debelo 5 cm, široko 50 cm</t>
  </si>
  <si>
    <t>Dobava in pritrditev trikotnega prometnega znaka, podloga iz aluminijaste pločevine, znak z odsevno folijo RA2, dolžina stranice a = 900 mm</t>
  </si>
  <si>
    <t>Dobava in pritrditev prometnega znaka dim. 600/600 mm, podloga iz aluminijaste pločevine, znak z odsevno folijo RA3 (2431)</t>
  </si>
  <si>
    <t>Dobava in pritrditev prometnega znaka, velikost 500 x 500 mm, RA3</t>
  </si>
  <si>
    <t>Dobava in pritrditev prometnega znaka, velikost 1300 x 1400 mm, RA1</t>
  </si>
  <si>
    <t>Dobava in pritrditev prometnega znaka, velikost 350 x300 mm, RA1</t>
  </si>
  <si>
    <t>Dobava in pritrditev okroglega prometnega znaka, podloga iz aluminijaste pločevine, znak z odsevno folijo RA2, premera 600 mm</t>
  </si>
  <si>
    <t>Izdelava tankoslojne vzdolžne označbe na vozišču z enokomponentno belo barvo, vključno 250 g/m2 posipa z drobci / kroglicami stekla, strojno, debelina plasti suhe snovi 250  μm, širina črte 12 cm</t>
  </si>
  <si>
    <t xml:space="preserve">Izdelava tankoslojne prečne in ostalih označb na vozišču z enokomponentno belo barvo, vključno 250 g/m2 posipa z drobci / kroglicami stekla, strojno, debelina plasti suhe snovi 250 μm, površina označbe nad 1,5 m2 </t>
  </si>
  <si>
    <t>Odstranitev grmovja in dreves z debli premera do 10 cm ter vej na gosto porasli površini – ročno (ocena)</t>
  </si>
  <si>
    <t>Posek in odstranitev drevesa z deblom premera 11 do 30 cm ter odstranitev vej (ocena)</t>
  </si>
  <si>
    <t>Odstranitev panja s premerom 11 do 30 cm z odvozom na deponijo na razdaljo nad 1000 m (ocena)</t>
  </si>
  <si>
    <t>Demontaža prometnega znaka na enem podstavku in odvoz v deponijo (ocena)</t>
  </si>
  <si>
    <t>Prilagoditev obstoječih jaškov na terenu (ocena)</t>
  </si>
  <si>
    <t>Rezanje asfaltne plasti s talno diamantno žago, debele 6 do 10 cm (ocena)</t>
  </si>
  <si>
    <t>Porušitev in odstranitev asfaltne plasti v debelini 6 do 10 cm (ocena)</t>
  </si>
  <si>
    <t>SKUPNA REKAPITULACIJA</t>
  </si>
  <si>
    <t>Rekonstrukcija reg. c. R3-646/1197 (R2-448/1197 Grm-Pluska)</t>
  </si>
  <si>
    <t>CESTNA RAZSVETLJAVA Z NN PRIKLJUČNIM VODOM</t>
  </si>
  <si>
    <t>DDV 22%:</t>
  </si>
  <si>
    <t>Obnovitev in zavarovanje zakoličbe trase ceste in pločnikov za pešcev ravninskem terenu</t>
  </si>
  <si>
    <t>294A</t>
  </si>
  <si>
    <t>Prestavitev obstoječih nadzemnih vodovodnih hidrantov izven površine hodnika za pešce</t>
  </si>
  <si>
    <t>p</t>
  </si>
  <si>
    <t>Izkop vezljive zemljine/zrnate kamnine – 3. kategorije za odvodne jarke in koritnice</t>
  </si>
  <si>
    <t>Izdelava posteljice iz drobljenih kamnitih zrn v debelini nad 50 cm</t>
  </si>
  <si>
    <t>Izdelava nosilne plasti bituminizirane zmesi AC 22 base B 70/100 A4 v debelini 7 cm</t>
  </si>
  <si>
    <t>Izdelava obrabne in zaporne plasti bituminizirane zmesi AC 8 surf B 70/100 A4 v debelini 5 cm</t>
  </si>
  <si>
    <t>Dobava in vgraditev predfabriciranega pogreznjenega robnika iz cementnega betona  s prerezom 15/25 cm</t>
  </si>
  <si>
    <t>Dobava in vgraditev predfabriciranega pogreznjenega robnika iz cementnega betona  s prerezom 6/20 cm     opomba: "vrtni robniki"</t>
  </si>
  <si>
    <t>Izdelava bankine iz drobljenca, široke do 0,50 m</t>
  </si>
  <si>
    <t>Izdelava kanalizacije iz cevi iz polivinilklorida, vgrajenih na planumu izkopa, premera  20 cm, v globini do 1,0 m</t>
  </si>
  <si>
    <t xml:space="preserve">Izdelava prepusta krožnega prereza iz cevi iz cementnega betona s premerom 40 cm  </t>
  </si>
  <si>
    <t>Izdelava poševne vtočne ali iztočne glave prepusta krožnega prereza iz cementnega betona s premerom 30-40 cm</t>
  </si>
  <si>
    <t>6.4.</t>
  </si>
  <si>
    <t>OPREMA ZA ZAVAROVANJE PROMETA</t>
  </si>
  <si>
    <t>Dobava in vgraditev JVO (C prereza, 4 m lamela, distančniki, plošča,.. v kompletu z vsemi deli)</t>
  </si>
  <si>
    <t>Dobava in vgraditev stebrička za postavitev JVO (v kompletu z vsemi deli)</t>
  </si>
  <si>
    <t>Dobava in vgraditev vkomane JVO zaključnice, 4 m (v kompletu z vsemi deli)</t>
  </si>
  <si>
    <t>Izdelava projektne dokumentacije za projekt izvedenih del</t>
  </si>
  <si>
    <t>3/1.3.4.2  PROJEKTANTSKI PREDRAČUN CR Z NN PRIKLJUČKOM VELIKI-GABER - 1. faza</t>
  </si>
  <si>
    <t xml:space="preserve">1. ELEKTROINSTALACIJE CR </t>
  </si>
  <si>
    <t>EM</t>
  </si>
  <si>
    <t>KOL</t>
  </si>
  <si>
    <t>CENA / EM</t>
  </si>
  <si>
    <t>VREDNOST</t>
  </si>
  <si>
    <t xml:space="preserve">Izvedba pripravljalnih del (označbe križanj in vzporednega vodenja ter zakoličba trase in stojišč kandelabrov; demontaža štirih kompletov obstoječih cestnih svetilk (ena dvojna konzola z dodatno svetilko) z ravnim steklom in kandelabrom višine 10m in razdelilcem v kandelabru ter 100m zemeljskega kabla, z odvozom na ustrezno deponijo za nevarne odpadke) </t>
  </si>
  <si>
    <t>kpl</t>
  </si>
  <si>
    <r>
      <t>Dobava in polaganje kabla NAYY-J 5x16mm</t>
    </r>
    <r>
      <rPr>
        <sz val="10"/>
        <rFont val="Calibri"/>
        <family val="2"/>
      </rPr>
      <t>²</t>
    </r>
    <r>
      <rPr>
        <sz val="10"/>
        <rFont val="Arial"/>
        <family val="2"/>
      </rPr>
      <t xml:space="preserve"> v cev</t>
    </r>
  </si>
  <si>
    <t>m</t>
  </si>
  <si>
    <r>
      <t>Dobava in polaganje kabla NYY-J 3x2,5mm</t>
    </r>
    <r>
      <rPr>
        <sz val="10"/>
        <rFont val="Calibri"/>
        <family val="2"/>
      </rPr>
      <t>²</t>
    </r>
    <r>
      <rPr>
        <sz val="10"/>
        <rFont val="Arial"/>
        <family val="2"/>
      </rPr>
      <t xml:space="preserve"> v cev</t>
    </r>
  </si>
  <si>
    <r>
      <t>Dobava in montaža kabla NYM-J 5x1,5mm</t>
    </r>
    <r>
      <rPr>
        <sz val="10"/>
        <rFont val="Calibri"/>
        <family val="2"/>
      </rPr>
      <t>²</t>
    </r>
    <r>
      <rPr>
        <sz val="10"/>
        <rFont val="Arial"/>
        <family val="2"/>
      </rPr>
      <t xml:space="preserve"> od razdelilca v kandelabru do svetilke</t>
    </r>
  </si>
  <si>
    <t>5.</t>
  </si>
  <si>
    <t>Dobava in polaganje opozorilnega traku</t>
  </si>
  <si>
    <t>Dobava in polaganje vročecinkanega valjanca FeZn 25x4mm.</t>
  </si>
  <si>
    <t>Dobava križnih sponk in izdelava križnih stikov z bitumiziranjem spoja</t>
  </si>
  <si>
    <t>Dobava križnih sponk in izdelava CuZn križnih stikov z bitumiziranjem spoja</t>
  </si>
  <si>
    <t>9.</t>
  </si>
  <si>
    <t>Izdelava priklopov ozemljitve na pripravljeno uho kandelabra preko ozemljitvenega vijaka in izvedba zaščite stika stebra z betonskim  temeljem</t>
  </si>
  <si>
    <t>10.</t>
  </si>
  <si>
    <r>
      <t xml:space="preserve">Dobava in montaža vroče cinkanega kandelabra  višine 8m s sidrno ploščo in vijaki </t>
    </r>
    <r>
      <rPr>
        <sz val="10"/>
        <rFont val="Calibri"/>
        <family val="2"/>
      </rPr>
      <t>Ø</t>
    </r>
    <r>
      <rPr>
        <sz val="10"/>
        <rFont val="Arial"/>
        <family val="2"/>
      </rPr>
      <t>20x1000mm z nivojem cinka 86 mikronov in za 1. cono vetra (SIST EN 40, SIST EN-ISO 1461)</t>
    </r>
  </si>
  <si>
    <t>11.</t>
  </si>
  <si>
    <t>Dobava in montaža BIČ-a vroče cinkanega ojačenega kandelabra (stebra) višine 10m več-segmentnega z ročico dolžine 5m in s sidrno ploščo s sidrnimi vijaki z nivojem cinka 86mikronov predviden za 1. cono vetra ter osvetljenim LED prometnim znakom pešec dim. 0,9x0,9m, relejem za utripanje 230V ter LED utripalkami v sklopu prometnega znaka</t>
  </si>
  <si>
    <t>12.</t>
  </si>
  <si>
    <t>Dobava in montaža razdelilca (priključne sponke) s 4A cevno varovalko in prenapetostno zaščito vsaj 10kV v kandelabru oz. stebru</t>
  </si>
  <si>
    <t>13.</t>
  </si>
  <si>
    <r>
      <t>Dobava in montaža redukcijske cestne svetilke z ustreznim nastavkom ter v IP66 z ravnim steklom in LED modulom moči 26W, svetlobni tok svetilke 3734lm; barvna temperatura 3000</t>
    </r>
    <r>
      <rPr>
        <sz val="10"/>
        <rFont val="Calibri"/>
        <family val="2"/>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in ZHAGA vtičnica, svetlobni izkoristek nad 140lm/W) - kot na primer svetilka ob samostojnih prehodih za pešce tip S1S.T.SA.12.030.220.3070  proizvajalca Lumenia</t>
    </r>
  </si>
  <si>
    <t>14.</t>
  </si>
  <si>
    <r>
      <t>Dobava in montaža redukcijske asimetrične cestne svetilke z ustreznim nastavkom ter v IP66 z ravnim steklom in LED modulom moči 26W, svetlobni tok svetilke 3734lm; barvna temperatura 3000</t>
    </r>
    <r>
      <rPr>
        <sz val="10"/>
        <rFont val="Calibri"/>
        <family val="2"/>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in ZHAGA vtičnica, svetlobni izkoristek nad 140lm/W) - kot na primer svetilka ob samostojnih prehodih za pešce tip S1S.T.SA.12.030.111.3070  proizvajalca Lumenia</t>
    </r>
  </si>
  <si>
    <t>15.</t>
  </si>
  <si>
    <t>Dobava in montaža prostostoječe omarice OJR izdelane iz poliestra, dimenzij (440-600)mm x (900-1100)mm x (280-320)mm na tipskem montažnem originalnem podstavku, samougasna, sive barve, v zaščiti IP 55, z  vratci, strehco in ključavnico vzdrževalca cestne razsvetljave kpl 1 in naslednjo vsebino:</t>
  </si>
  <si>
    <t>-</t>
  </si>
  <si>
    <t>varovalčni odklopnik EFEN PK250/3p</t>
  </si>
  <si>
    <t>ničelna sponka PK250/0</t>
  </si>
  <si>
    <t>var. Vložek NV250 20A</t>
  </si>
  <si>
    <t>instalacijski odklopnik B 1P 6A</t>
  </si>
  <si>
    <t>stikalna ura DIGI 20</t>
  </si>
  <si>
    <t>svetlobno stikalo HTR</t>
  </si>
  <si>
    <t>svet. senzor za HTR</t>
  </si>
  <si>
    <t>varovalčni odklopnik EFEN PK160/3p</t>
  </si>
  <si>
    <t>var. Vložek NV100 10A</t>
  </si>
  <si>
    <t>kontaktor KN 16</t>
  </si>
  <si>
    <t>stikalo 4G 10-51-PK - izvedba za DIN letev</t>
  </si>
  <si>
    <t>stikalo 4G 40-90-PK - izvedba za DIN letev</t>
  </si>
  <si>
    <t>drobni in vezni material</t>
  </si>
  <si>
    <t>16.</t>
  </si>
  <si>
    <t>Dobava in montaža kabelskih končnikov ter izvedba priklopa vodnika v svetilki</t>
  </si>
  <si>
    <t>17.</t>
  </si>
  <si>
    <t>Izvedba električnih meritev (kontrola neprekinjenosti zaščitnega vodnika, dodatnega vodnika za izenačitev potenciala, kontrola zaščite pred velikimi toki, meritev impedance okvarne zanke,…) ter izdelava merilnega protokola</t>
  </si>
  <si>
    <t>18.</t>
  </si>
  <si>
    <t>Izvedba svetlobno tehničnih meritev ter izdelava merilnega protokola (horizontalna osvetljenost in obe enakomernosti ter bleščanje vozišča državne ceste, vozišča lokalne ceste, križišča in obeh samostojnih prehodov za pešce (tudi vertikalna osvetljenost v obeh smereh), hodnik za pešce); svetlost vozišča državne ceste za oba opazovalca)</t>
  </si>
  <si>
    <t>19.</t>
  </si>
  <si>
    <t>Izvedba vrisa trase v podzemni kataster (izdelava geodetskega posnetka stojišč kandelabrov 31kos, OJR in PS PMO omarice ter trase kabla dolžine 1410m) s pripravo podatkov za vpis v uradne evidence</t>
  </si>
  <si>
    <t>20.</t>
  </si>
  <si>
    <t>Testiranje in vstavitev v pogon (funkc. preiskus)</t>
  </si>
  <si>
    <t>21.</t>
  </si>
  <si>
    <t>Izvajanje projektantskega nadzora</t>
  </si>
  <si>
    <t>ure</t>
  </si>
  <si>
    <t>22.</t>
  </si>
  <si>
    <t>Izdelava PID in NOV  projektne dokumentacije v treh izvodih</t>
  </si>
  <si>
    <t>23.</t>
  </si>
  <si>
    <t>Izvajanje nadzora s strani posameznih komunalnih upravljalcev - elektro distributer, upravljalec CR, TK, komunala</t>
  </si>
  <si>
    <t>24.</t>
  </si>
  <si>
    <t>Izvedba označb in oštevilčevanja stebrov cestne razsvetljave</t>
  </si>
  <si>
    <t>SKUPAJ</t>
  </si>
  <si>
    <t xml:space="preserve">2. GRADBENA DELA CR </t>
  </si>
  <si>
    <t>Pripravljalna dela na gradbišču, ki vsebujejo tudi rušitev 4kpl temelja 10m stebra</t>
  </si>
  <si>
    <t>Strojni izkop zemlje za kabelski jarek v zemlji III. kategorije dim. 0,4x0,8m</t>
  </si>
  <si>
    <t>Strojni izkop zemlje za kabelski jarek v zemlji IV. kategorije dim. 0,4x0,8m</t>
  </si>
  <si>
    <t>Strojni izkop zemlje za kabelski jarek v zemlji V. kategorije dim. 0,4x0,8m</t>
  </si>
  <si>
    <t>Ročni izkop zemlje za kabelski jarek v zemlji IV. kategorije dim. 0,4x0,8m na mestih križanj</t>
  </si>
  <si>
    <r>
      <t xml:space="preserve">Dobava in polaganje stigmafleks cevi </t>
    </r>
    <r>
      <rPr>
        <sz val="10"/>
        <rFont val="Calibri"/>
        <family val="2"/>
      </rPr>
      <t>Ø</t>
    </r>
    <r>
      <rPr>
        <sz val="10"/>
        <rFont val="Arial"/>
        <family val="2"/>
      </rPr>
      <t>110mm v izkopan kabelski jarek</t>
    </r>
  </si>
  <si>
    <t>Izdelava kabelske posteljice dim. 0,2x0,4m s peskom granulacije 0–4mm</t>
  </si>
  <si>
    <r>
      <t>m</t>
    </r>
    <r>
      <rPr>
        <vertAlign val="superscript"/>
        <sz val="10"/>
        <rFont val="Arial"/>
        <family val="2"/>
      </rPr>
      <t>3</t>
    </r>
  </si>
  <si>
    <t>Zasip jarka in utrjevanje v slojih po 20cm</t>
  </si>
  <si>
    <t>Odvoz odvečnega materiala na uradno deponijo do 20km</t>
  </si>
  <si>
    <t>Izdelava nadbetoniranja obsipane cevi cevne kabelske kanalizacije pod utrjeno površino v višini 30cm z betonom C10/15</t>
  </si>
  <si>
    <r>
      <t>Izdelava armiranega betonskega temelja kandelabra dim. 0,80x0,80x1,1m z vgrajenimi sidrnimi vijaki vsaj</t>
    </r>
    <r>
      <rPr>
        <sz val="10"/>
        <rFont val="Arial"/>
        <family val="2"/>
      </rPr>
      <t xml:space="preserve"> M24 dolžine 1m</t>
    </r>
    <r>
      <rPr>
        <sz val="10"/>
        <rFont val="Arial"/>
        <family val="2"/>
      </rPr>
      <t xml:space="preserve"> - v primeru drugačne izvedbe izvajalec predloži statični izračun izvedbe temelja za 8m drog</t>
    </r>
  </si>
  <si>
    <t>Izdelava armiranega betonskega temelja BIČ-a dim. 1,20x1,50x1,20m z vgrajenimi sidrnimi vijaki vsaj M24 dolžine 1,2m - v primeru drugačne izvedbe izvajalec predloži statični izračun izvedbe temelja za drog biča</t>
  </si>
  <si>
    <r>
      <t>Izdelava betonskega jaška iz BC-</t>
    </r>
    <r>
      <rPr>
        <sz val="10"/>
        <rFont val="Calibri"/>
        <family val="2"/>
      </rPr>
      <t>ɸ</t>
    </r>
    <r>
      <rPr>
        <sz val="10"/>
        <rFont val="Arial"/>
        <family val="2"/>
      </rPr>
      <t>60cm obbetoniranega z izdelavo uvodov za cevi ter LTŽ pokrovom 250kN</t>
    </r>
  </si>
  <si>
    <t xml:space="preserve">Izdelava obbetoniranja tipskega podstavka OJR </t>
  </si>
  <si>
    <t xml:space="preserve">Strojni in ročni izkop za temelje OJR, kandelabrov in jaškov v zemlji IV. kat. </t>
  </si>
  <si>
    <t>Vrnitev trase v staro stanje (pospravilo)</t>
  </si>
  <si>
    <r>
      <t>m</t>
    </r>
    <r>
      <rPr>
        <vertAlign val="superscript"/>
        <sz val="10"/>
        <rFont val="Arial"/>
        <family val="2"/>
      </rPr>
      <t>2</t>
    </r>
  </si>
  <si>
    <t xml:space="preserve">3 DODATNI STROŠEK INVESTITORJA - ELEKTROINSTALACIJE NN PRIKLJUČNI VOD </t>
  </si>
  <si>
    <t xml:space="preserve">Izvedba pripravljalnih del (označbe križanj in vzporednega vodenja) </t>
  </si>
  <si>
    <t>ocena</t>
  </si>
  <si>
    <t>Izdelava stikalnih manipulacij za zavarovanje delovišča</t>
  </si>
  <si>
    <r>
      <t>Dobava in polaganje kabla NA2XY-J 4x70+1,5mm</t>
    </r>
    <r>
      <rPr>
        <sz val="10"/>
        <rFont val="Calibri"/>
        <family val="2"/>
      </rPr>
      <t>²</t>
    </r>
    <r>
      <rPr>
        <sz val="10"/>
        <rFont val="Arial"/>
        <family val="2"/>
      </rPr>
      <t xml:space="preserve"> v  predvideno cev ter skozi jašek v predvideno PSPMO</t>
    </r>
  </si>
  <si>
    <t xml:space="preserve">Dobava in montaža kabelskega končnika za kable NA2XY-J 0,6/1,0kV, tip EPKT 0031 Raychem, kpl s kabelskimi čevlji GN Al 70 (4kos/končnik) </t>
  </si>
  <si>
    <t xml:space="preserve">Dobava križnih sponk in izdelava križnih stikov </t>
  </si>
  <si>
    <t xml:space="preserve">Izdelava ozemljitve z vodnikom 7H0V-K 70mm² skupne dolžine 4m vključno s pritrdilnim materialom;  izvedba CuZn stika s križno sponko CuZn v zemlji z bitumeniziranjem </t>
  </si>
  <si>
    <t>Dobava in montaža prostostoječe omarica P/U-PM2,2/B,1 s strehco, z dvemi okenci v zaščiti IP43 in IK10 iz armiranega poliestra s steklenimi vlakni odpornem proti staranju in UV sevanju, z enokrilnimi vratci s tritočkovnim zapiranjem in z žepom za dokumentacijo na notranji strani ter z oznakami dvojne izolacije in znakom za nevarnost pred napetostjo na zunanji strani, z zračniki, ki omogočajo kroženje zraka z nespremenjeno IP zaščito ter ločilno pregrado med priključnim in merilnim delom ter ključavnico elektro distributerja; dimenzij (440-600)mm x (900-1100)mm x (280-320)mm na tipskem montažnem originalnem podstavku (s pritrdilnim elementom za vpetje kablov in pritrditev podstavka ter nameščenim L profilom za pritrditev dovodnih in odvodnih kablov) iz enakega materiala kot omarica, ki naj po vgradnji sega vsaj 440mm izven nivoja zemlje; v montažni podstavek se po montaži vsuje hidroskopičen, negorljiv, biološko nevtralen, ekološko neoporečen ter lahko odstranljiv material do nivoja zemlje; kpl 1 in z naslednjo vsebino:</t>
  </si>
  <si>
    <t xml:space="preserve">montažna plošča </t>
  </si>
  <si>
    <t>števčna plošča</t>
  </si>
  <si>
    <t>trifazni multifunkcijski števec del. energije z notranjo uro kl. 2 (IEC) ali A (MID) s PLC komunikacijskim vmesnikom tip Landis+Gyr ZMXI320CPU1L1D3 3x230V/400V, 5-85A, PLC</t>
  </si>
  <si>
    <t xml:space="preserve">prenapetostni odvodnik tip I (Uc=320V, Up=2kV, In=25kA, Iimp=12,5kA 10/350s) </t>
  </si>
  <si>
    <t>horizontalni varovalčni odklopnik 250/3p</t>
  </si>
  <si>
    <t>nosilec zbiralk</t>
  </si>
  <si>
    <t>Cu zbiralke 30x5mm</t>
  </si>
  <si>
    <t>ničelna Cu zbiralka 30x5mm z izolatorji z dvema nosilcema</t>
  </si>
  <si>
    <r>
      <t>priključni modul za dovodni kabel preseka 70mm</t>
    </r>
    <r>
      <rPr>
        <sz val="10"/>
        <rFont val="Calibri"/>
        <family val="2"/>
      </rPr>
      <t>²</t>
    </r>
    <r>
      <rPr>
        <sz val="10"/>
        <rFont val="Arial"/>
        <family val="2"/>
      </rPr>
      <t xml:space="preserve"> </t>
    </r>
  </si>
  <si>
    <t>Izvedba električnih meritev z dostavo merilnega protokola</t>
  </si>
  <si>
    <t>Izvedba vrisa trase v podzemni kataster in pripravo podatkov za vpis v uradne evidence in izvedba vrisa NN omrežja v podzemni kataster (geodetski posnetek kabla dolžine 12m in priprava dokumentacije za vpis v uradne evidence)</t>
  </si>
  <si>
    <t>Testiranje in vstavitev v pogon (funkcionalni preiskus)</t>
  </si>
  <si>
    <t>Izdelava PID in NOV projektne dokumentacije v treh izvodih</t>
  </si>
  <si>
    <t>Izvajanje nadzora s strani posameznih komunalnih upravljalcev - komunala, TK upravljalec, koncesionar JR</t>
  </si>
  <si>
    <t>Izvajanje nadzora Elektrodistributerja</t>
  </si>
  <si>
    <t>Izdelava priklopa napajalnega kabla v PS PMO</t>
  </si>
  <si>
    <t>Plačilo elektro prispevka in priključnine za ostali odjem 3x20A ter elektro prevzem (ureditev pogodb, SZP, …)</t>
  </si>
  <si>
    <t>4 DODATNI STROŠEK INVESTITORJA - GRADBENA DELA NN PRIKLJUČNI VOD</t>
  </si>
  <si>
    <t>Pripravljalna dela na gradbišču</t>
  </si>
  <si>
    <r>
      <t xml:space="preserve">Dobava in polaganje stigmafleks cevi </t>
    </r>
    <r>
      <rPr>
        <sz val="10"/>
        <rFont val="Calibri"/>
        <family val="2"/>
      </rPr>
      <t>Ø</t>
    </r>
    <r>
      <rPr>
        <sz val="10"/>
        <rFont val="Arial"/>
        <family val="2"/>
      </rPr>
      <t>160mm v izkopan kabelski jarek</t>
    </r>
  </si>
  <si>
    <t>Odvoz odvečnega materiala na deponijo do 20km</t>
  </si>
  <si>
    <t xml:space="preserve">Izdelava obbetoniranja tipskega podstavka PS PMO </t>
  </si>
  <si>
    <t xml:space="preserve">Strojni in ročni izkop za izvedbo temelja PS PMO v zemlji IV. kat. </t>
  </si>
  <si>
    <t>Izdelava betonskega jaška iz BC-100cm globine 100cm obbetoniranega z izdelavo uvodov za cevi ter LTŽ 250kN 60cmx60cm pokrovom</t>
  </si>
  <si>
    <t xml:space="preserve">Strojni in ročni izkop za izvedbo kabelskih betonskih jaškov v zemlji IV. kat. </t>
  </si>
  <si>
    <t>Dobava tesnilnih čepov za PVC cevi do premera 110mm vključno z izvedbo tesnenja</t>
  </si>
  <si>
    <t>5 REKAPITULACIJA - 1. faza</t>
  </si>
  <si>
    <t>ELEKTROINSTALACIJE</t>
  </si>
  <si>
    <t>GRADBENA DELA</t>
  </si>
  <si>
    <t>ELEKTROINSTALACIJE NN PRIKLJUČNI VOD</t>
  </si>
  <si>
    <t>GRADBENA DELA NN PRIKLJUČNI VOD</t>
  </si>
  <si>
    <t>Opomba:</t>
  </si>
  <si>
    <t xml:space="preserve">Popis del s predizmerami je podan kot projektantska ocena predvidenih gradbenih in elektro montažnih del za potrebe izvedbe cestne razsvetljave z NN priključnim vodom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</si>
  <si>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Izkop vezljive zemljine/zrnate kamnine – 3. kategorije za temelje, kanalske rove, prepuste, jaške in drenaže, širine do 1,0 m in globine 1,1 do 2,0 m – ročno, strojno , planiranje dna ročno</t>
  </si>
  <si>
    <t>Izkop vezljive zemljine/zrnate kamnine – 3. kategorije za temelje, kanalske rove, prepuste, jaške in drenaže, širine do 1,0 m in globine 1,1 do 2,0 m – ročno, strojno, planiranje dna ročno</t>
  </si>
  <si>
    <t xml:space="preserve">Hodniki za pešce ob LC in LC Veliki Gaber-Bič </t>
  </si>
  <si>
    <t>HODNIKI ZA PEŠCE ob LC, LC VELIKI GABER - BIČ</t>
  </si>
  <si>
    <t xml:space="preserve">REGIONALNA CESTA, PRIKLJUČEK  </t>
  </si>
  <si>
    <t xml:space="preserve">HODNIK ZA PEŠCE ob RC </t>
  </si>
  <si>
    <t>Hodnik za pešce ob R3-646/1197 Grm - Pluska</t>
  </si>
  <si>
    <t xml:space="preserve">Regionalna cesta R3-646/1197 Grm - Pluska </t>
  </si>
  <si>
    <t>NEPREDVIDENA DELA 10%</t>
  </si>
  <si>
    <t>SKUPAJ BREZ DDV:</t>
  </si>
  <si>
    <t>SKUPAJ z DDV:</t>
  </si>
  <si>
    <t>Zavarovanje gradbišča v času gradnje s polovično zaporo prometa - semaforizirano                                  DODATEK - POJASNILO RAZPISNE DOKUMENTACIJE ŠT. 02: "Postavitev in vzdrževanje cp zapore se obračunava skladno z enotnimi cenami po potrjenem ceniku koncesionarja. Vrednost postavke je fiksirana in v fazi izbire izvajalca nespremenljiva za vse ponudnike. Obračun se vrši na podlagi dejanskih stroškov postavitve prometne zapore - priloge obračunskih listov knjige obračunskih izmer so podpisana dnevna poročila v gradbenem dnevniku in računi koncesionarja."</t>
  </si>
  <si>
    <t xml:space="preserve">Zavarovanje gradbišča v času gradnje s polovično zaporo prometa - semaforizirano                                 DODATEK - POJASNILO RAZPISNE DOKUMENTACIJE ŠT. 02: "Postavitev in vzdrževanje cp zapore se obračunava skladno z enotnimi cenami po potrjenem ceniku koncesionarja. Vrednost postavke je fiksirana in v fazi izbire izvajalca nespremenljiva za vse ponudnike. Obračun se vrši na podlagi dejanskih stroškov postavitve prometne zapore - priloge obračunskih listov knjige obračunskih izmer so podpisana dnevna poročila v gradbenem dnevniku in računi koncesionarja."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</si>
</sst>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 &quot;EUR&quot;;\-#,##0\ &quot;EUR&quot;"/>
    <numFmt numFmtId="175" formatCode="#,##0\ &quot;EUR&quot;;[Red]\-#,##0\ &quot;EUR&quot;"/>
    <numFmt numFmtId="176" formatCode="#,##0.00\ &quot;EUR&quot;;\-#,##0.00\ &quot;EUR&quot;"/>
    <numFmt numFmtId="177" formatCode="#,##0.00\ &quot;EUR&quot;;[Red]\-#,##0.00\ &quot;EUR&quot;"/>
    <numFmt numFmtId="178" formatCode="_-* #,##0\ &quot;EUR&quot;_-;\-* #,##0\ &quot;EUR&quot;_-;_-* &quot;-&quot;\ &quot;EUR&quot;_-;_-@_-"/>
    <numFmt numFmtId="179" formatCode="_-* #,##0\ _E_U_R_-;\-* #,##0\ _E_U_R_-;_-* &quot;-&quot;\ _E_U_R_-;_-@_-"/>
    <numFmt numFmtId="180" formatCode="_-* #,##0.00\ &quot;EUR&quot;_-;\-* #,##0.00\ &quot;EUR&quot;_-;_-* &quot;-&quot;??\ &quot;EUR&quot;_-;_-@_-"/>
    <numFmt numFmtId="181" formatCode="_-* #,##0.00\ _E_U_R_-;\-* #,##0.00\ _E_U_R_-;_-* &quot;-&quot;??\ _E_U_R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
    <numFmt numFmtId="191" formatCode="#,##0.00\ &quot;€&quot;"/>
    <numFmt numFmtId="192" formatCode="#,##0.0000"/>
    <numFmt numFmtId="193" formatCode="#,##0.000"/>
    <numFmt numFmtId="194" formatCode="&quot;True&quot;;&quot;True&quot;;&quot;False&quot;"/>
    <numFmt numFmtId="195" formatCode="&quot;On&quot;;&quot;On&quot;;&quot;Off&quot;"/>
    <numFmt numFmtId="196" formatCode="[$€-2]\ #,##0.00_);[Red]\([$€-2]\ #,##0.00\)"/>
    <numFmt numFmtId="197" formatCode="#,##0.00\ &quot;EUR&quot;"/>
    <numFmt numFmtId="198" formatCode="#,##0.00\ [$EUR]"/>
    <numFmt numFmtId="199" formatCode="#,##0.00\ _€"/>
    <numFmt numFmtId="200" formatCode="#,##0.0\ [$EUR]"/>
    <numFmt numFmtId="201" formatCode="_-* #,##0.00\ [$€-1]_-;\-* #,##0.00\ [$€-1]_-;_-* &quot;-&quot;??\ [$€-1]_-;_-@_-"/>
    <numFmt numFmtId="202" formatCode="0_)"/>
    <numFmt numFmtId="203" formatCode="0.0%"/>
    <numFmt numFmtId="204" formatCode="#,##0.00\ &quot;SIT&quot;"/>
    <numFmt numFmtId="205" formatCode="#,##0.00\ _S_I_T"/>
  </numFmts>
  <fonts count="64">
    <font>
      <sz val="10"/>
      <name val="Arial CE"/>
      <family val="0"/>
    </font>
    <font>
      <b/>
      <sz val="10"/>
      <name val="Arial CE"/>
      <family val="0"/>
    </font>
    <font>
      <i/>
      <sz val="10"/>
      <name val="Arial CE"/>
      <family val="0"/>
    </font>
    <font>
      <b/>
      <i/>
      <sz val="10"/>
      <name val="Arial CE"/>
      <family val="0"/>
    </font>
    <font>
      <b/>
      <sz val="9"/>
      <name val="Arial CE"/>
      <family val="0"/>
    </font>
    <font>
      <vertAlign val="superscript"/>
      <sz val="10"/>
      <name val="Arial CE"/>
      <family val="2"/>
    </font>
    <font>
      <b/>
      <sz val="14"/>
      <name val="Arial CE"/>
      <family val="2"/>
    </font>
    <font>
      <sz val="12"/>
      <name val="Arial CE"/>
      <family val="2"/>
    </font>
    <font>
      <sz val="14"/>
      <name val="Arial CE"/>
      <family val="2"/>
    </font>
    <font>
      <b/>
      <sz val="12"/>
      <name val="Arial CE"/>
      <family val="0"/>
    </font>
    <font>
      <sz val="10"/>
      <color indexed="10"/>
      <name val="Arial CE"/>
      <family val="2"/>
    </font>
    <font>
      <sz val="11"/>
      <name val="Arial CE"/>
      <family val="0"/>
    </font>
    <font>
      <sz val="11"/>
      <name val="Arial"/>
      <family val="2"/>
    </font>
    <font>
      <sz val="10"/>
      <name val="Arial"/>
      <family val="2"/>
    </font>
    <font>
      <b/>
      <sz val="8"/>
      <name val="Arial CE"/>
      <family val="0"/>
    </font>
    <font>
      <b/>
      <sz val="16"/>
      <name val="Arial CE"/>
      <family val="2"/>
    </font>
    <font>
      <sz val="16"/>
      <name val="Arial CE"/>
      <family val="2"/>
    </font>
    <font>
      <sz val="10"/>
      <name val="Calibri"/>
      <family val="2"/>
    </font>
    <font>
      <b/>
      <sz val="20"/>
      <name val="Arial CE"/>
      <family val="2"/>
    </font>
    <font>
      <sz val="20"/>
      <name val="Arial CE"/>
      <family val="2"/>
    </font>
    <font>
      <b/>
      <sz val="10"/>
      <name val="Arial"/>
      <family val="2"/>
    </font>
    <font>
      <b/>
      <sz val="10"/>
      <color indexed="12"/>
      <name val="Arial"/>
      <family val="2"/>
    </font>
    <font>
      <b/>
      <sz val="10"/>
      <color indexed="8"/>
      <name val="Arial"/>
      <family val="2"/>
    </font>
    <font>
      <vertAlign val="superscript"/>
      <sz val="10"/>
      <name val="Arial"/>
      <family val="2"/>
    </font>
    <font>
      <sz val="10"/>
      <name val="Tahoma"/>
      <family val="2"/>
    </font>
    <font>
      <sz val="12"/>
      <name val="Times New Roman"/>
      <family val="1"/>
    </font>
    <font>
      <sz val="11"/>
      <color indexed="8"/>
      <name val="Calibri"/>
      <family val="2"/>
    </font>
    <font>
      <sz val="11"/>
      <color indexed="9"/>
      <name val="Calibri"/>
      <family val="2"/>
    </font>
    <font>
      <sz val="11"/>
      <color indexed="17"/>
      <name val="Calibri"/>
      <family val="2"/>
    </font>
    <font>
      <u val="single"/>
      <sz val="10"/>
      <color indexed="12"/>
      <name val="Arial CE"/>
      <family val="0"/>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u val="single"/>
      <sz val="10"/>
      <color theme="10"/>
      <name val="Arial CE"/>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0"/>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21" borderId="1" applyNumberFormat="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13" fillId="0" borderId="0">
      <alignment/>
      <protection/>
    </xf>
    <xf numFmtId="0" fontId="12" fillId="0" borderId="0">
      <alignment/>
      <protection/>
    </xf>
    <xf numFmtId="0" fontId="5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6" fillId="0" borderId="6" applyNumberFormat="0" applyFill="0" applyAlignment="0" applyProtection="0"/>
    <xf numFmtId="0" fontId="57" fillId="30" borderId="7" applyNumberFormat="0" applyAlignment="0" applyProtection="0"/>
    <xf numFmtId="0" fontId="58" fillId="21" borderId="8" applyNumberFormat="0" applyAlignment="0" applyProtection="0"/>
    <xf numFmtId="0" fontId="59"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0" fillId="32" borderId="8" applyNumberFormat="0" applyAlignment="0" applyProtection="0"/>
    <xf numFmtId="0" fontId="61" fillId="0" borderId="9" applyNumberFormat="0" applyFill="0" applyAlignment="0" applyProtection="0"/>
  </cellStyleXfs>
  <cellXfs count="313">
    <xf numFmtId="0" fontId="0" fillId="0" borderId="0" xfId="0" applyAlignment="1">
      <alignment/>
    </xf>
    <xf numFmtId="0" fontId="4" fillId="0" borderId="0" xfId="0" applyFont="1" applyAlignment="1">
      <alignment horizontal="center"/>
    </xf>
    <xf numFmtId="4" fontId="4" fillId="0" borderId="0" xfId="0" applyNumberFormat="1" applyFont="1" applyAlignment="1">
      <alignment horizontal="center"/>
    </xf>
    <xf numFmtId="4" fontId="0" fillId="0" borderId="0" xfId="0" applyNumberFormat="1" applyAlignment="1">
      <alignment/>
    </xf>
    <xf numFmtId="4" fontId="0" fillId="0" borderId="0" xfId="0" applyNumberFormat="1" applyAlignment="1">
      <alignment horizontal="center"/>
    </xf>
    <xf numFmtId="0" fontId="0" fillId="0" borderId="0" xfId="0" applyAlignment="1">
      <alignment horizontal="center"/>
    </xf>
    <xf numFmtId="0" fontId="0" fillId="0" borderId="0" xfId="0" applyAlignment="1">
      <alignment horizontal="justify"/>
    </xf>
    <xf numFmtId="0" fontId="0" fillId="0" borderId="10" xfId="0" applyBorder="1" applyAlignment="1">
      <alignment/>
    </xf>
    <xf numFmtId="4" fontId="0" fillId="0" borderId="10" xfId="0" applyNumberFormat="1" applyBorder="1" applyAlignment="1">
      <alignment/>
    </xf>
    <xf numFmtId="0" fontId="4" fillId="0" borderId="11" xfId="0" applyFont="1" applyBorder="1" applyAlignment="1">
      <alignment horizontal="center" vertical="top"/>
    </xf>
    <xf numFmtId="4" fontId="4" fillId="0" borderId="11" xfId="0" applyNumberFormat="1" applyFont="1" applyBorder="1" applyAlignment="1">
      <alignment horizontal="center" vertical="top"/>
    </xf>
    <xf numFmtId="4" fontId="0" fillId="0" borderId="0" xfId="0" applyNumberFormat="1" applyAlignment="1">
      <alignment horizontal="right"/>
    </xf>
    <xf numFmtId="4" fontId="0" fillId="0" borderId="10" xfId="0" applyNumberFormat="1" applyBorder="1" applyAlignment="1">
      <alignment horizontal="right"/>
    </xf>
    <xf numFmtId="0" fontId="0" fillId="0" borderId="0" xfId="0" applyAlignment="1">
      <alignment horizontal="right"/>
    </xf>
    <xf numFmtId="0" fontId="0" fillId="0" borderId="12" xfId="0" applyBorder="1" applyAlignment="1">
      <alignment/>
    </xf>
    <xf numFmtId="4" fontId="0" fillId="0" borderId="12" xfId="0" applyNumberFormat="1" applyBorder="1" applyAlignment="1">
      <alignment horizontal="right"/>
    </xf>
    <xf numFmtId="0" fontId="0" fillId="0" borderId="12" xfId="0" applyBorder="1" applyAlignment="1">
      <alignment horizontal="center"/>
    </xf>
    <xf numFmtId="4" fontId="0" fillId="0" borderId="12" xfId="0" applyNumberFormat="1" applyBorder="1" applyAlignment="1">
      <alignment/>
    </xf>
    <xf numFmtId="4" fontId="0" fillId="0" borderId="12" xfId="0" applyNumberFormat="1" applyBorder="1" applyAlignment="1">
      <alignment horizontal="center"/>
    </xf>
    <xf numFmtId="4" fontId="4" fillId="0" borderId="11" xfId="0" applyNumberFormat="1" applyFont="1" applyBorder="1" applyAlignment="1">
      <alignment horizontal="center"/>
    </xf>
    <xf numFmtId="0" fontId="0" fillId="0" borderId="0" xfId="0" applyBorder="1" applyAlignment="1">
      <alignment/>
    </xf>
    <xf numFmtId="0" fontId="0" fillId="0" borderId="10" xfId="0" applyBorder="1" applyAlignment="1">
      <alignment horizontal="right"/>
    </xf>
    <xf numFmtId="0" fontId="0" fillId="0" borderId="0" xfId="0" applyBorder="1" applyAlignment="1">
      <alignment vertical="top"/>
    </xf>
    <xf numFmtId="4" fontId="0" fillId="0" borderId="0" xfId="0" applyNumberFormat="1" applyBorder="1" applyAlignment="1">
      <alignment horizontal="right"/>
    </xf>
    <xf numFmtId="0" fontId="0" fillId="0" borderId="0" xfId="0" applyAlignment="1">
      <alignment horizontal="left" vertical="top"/>
    </xf>
    <xf numFmtId="0" fontId="0" fillId="0" borderId="12" xfId="0" applyBorder="1" applyAlignment="1">
      <alignment horizontal="right"/>
    </xf>
    <xf numFmtId="0" fontId="0" fillId="0" borderId="0" xfId="0" applyAlignment="1">
      <alignment/>
    </xf>
    <xf numFmtId="0" fontId="4" fillId="0" borderId="11" xfId="0" applyFont="1" applyBorder="1" applyAlignment="1">
      <alignment horizontal="center"/>
    </xf>
    <xf numFmtId="0" fontId="0" fillId="0" borderId="0" xfId="0" applyBorder="1" applyAlignment="1">
      <alignment horizontal="right"/>
    </xf>
    <xf numFmtId="4" fontId="0" fillId="0" borderId="0" xfId="0" applyNumberFormat="1" applyBorder="1" applyAlignment="1">
      <alignment horizontal="center"/>
    </xf>
    <xf numFmtId="0" fontId="0" fillId="0" borderId="10" xfId="0" applyBorder="1" applyAlignment="1">
      <alignment/>
    </xf>
    <xf numFmtId="0" fontId="0" fillId="0" borderId="12" xfId="0" applyBorder="1" applyAlignment="1">
      <alignment/>
    </xf>
    <xf numFmtId="0" fontId="0" fillId="0" borderId="0" xfId="0" applyBorder="1" applyAlignment="1">
      <alignment horizontal="justify"/>
    </xf>
    <xf numFmtId="4" fontId="0" fillId="0" borderId="0" xfId="0" applyNumberFormat="1" applyFont="1" applyBorder="1" applyAlignment="1">
      <alignment horizontal="right"/>
    </xf>
    <xf numFmtId="0" fontId="7" fillId="0" borderId="0" xfId="0" applyFont="1" applyAlignment="1">
      <alignment horizontal="centerContinuous"/>
    </xf>
    <xf numFmtId="0" fontId="0" fillId="0" borderId="0" xfId="0" applyAlignment="1">
      <alignment horizontal="centerContinuous"/>
    </xf>
    <xf numFmtId="4" fontId="0" fillId="0" borderId="0" xfId="0" applyNumberFormat="1" applyAlignment="1">
      <alignment horizontal="centerContinuous"/>
    </xf>
    <xf numFmtId="0" fontId="8" fillId="0" borderId="0" xfId="0" applyFont="1" applyAlignment="1">
      <alignment horizontal="centerContinuous"/>
    </xf>
    <xf numFmtId="0" fontId="7" fillId="0" borderId="0" xfId="0" applyFont="1" applyAlignment="1">
      <alignment vertical="top"/>
    </xf>
    <xf numFmtId="0" fontId="7" fillId="0" borderId="0" xfId="0" applyFont="1" applyAlignment="1">
      <alignment horizontal="left"/>
    </xf>
    <xf numFmtId="4" fontId="7" fillId="0" borderId="0" xfId="0" applyNumberFormat="1" applyFont="1" applyAlignment="1">
      <alignment horizontal="right"/>
    </xf>
    <xf numFmtId="0" fontId="7" fillId="0" borderId="0" xfId="0" applyFont="1" applyAlignment="1">
      <alignment horizontal="center"/>
    </xf>
    <xf numFmtId="0" fontId="7" fillId="0" borderId="0" xfId="0" applyFont="1" applyBorder="1" applyAlignment="1">
      <alignment horizontal="right"/>
    </xf>
    <xf numFmtId="0" fontId="7" fillId="0" borderId="0" xfId="0" applyFont="1" applyAlignment="1">
      <alignment/>
    </xf>
    <xf numFmtId="0" fontId="1" fillId="0" borderId="0" xfId="0" applyFont="1" applyAlignment="1">
      <alignment/>
    </xf>
    <xf numFmtId="4" fontId="1" fillId="0" borderId="0" xfId="0" applyNumberFormat="1" applyFont="1" applyAlignment="1">
      <alignment horizontal="right"/>
    </xf>
    <xf numFmtId="0" fontId="1" fillId="0" borderId="0" xfId="0" applyFont="1" applyAlignment="1">
      <alignment horizontal="center"/>
    </xf>
    <xf numFmtId="0" fontId="1" fillId="0" borderId="0" xfId="0" applyFont="1" applyBorder="1" applyAlignment="1">
      <alignment horizontal="right"/>
    </xf>
    <xf numFmtId="4" fontId="1" fillId="0" borderId="0" xfId="0" applyNumberFormat="1" applyFont="1" applyAlignment="1">
      <alignment/>
    </xf>
    <xf numFmtId="0" fontId="0" fillId="0" borderId="0" xfId="0" applyBorder="1" applyAlignment="1">
      <alignment horizontal="center"/>
    </xf>
    <xf numFmtId="4" fontId="0" fillId="0" borderId="0" xfId="0" applyNumberFormat="1" applyBorder="1" applyAlignment="1">
      <alignment/>
    </xf>
    <xf numFmtId="0" fontId="1" fillId="0" borderId="0" xfId="0" applyFont="1" applyBorder="1" applyAlignment="1">
      <alignment vertical="top"/>
    </xf>
    <xf numFmtId="0" fontId="1" fillId="0" borderId="0" xfId="0" applyFont="1" applyBorder="1" applyAlignment="1">
      <alignment/>
    </xf>
    <xf numFmtId="0" fontId="1" fillId="0" borderId="0" xfId="0" applyFont="1" applyAlignment="1">
      <alignment horizontal="right"/>
    </xf>
    <xf numFmtId="0" fontId="0" fillId="0" borderId="0" xfId="0" applyBorder="1" applyAlignment="1">
      <alignment/>
    </xf>
    <xf numFmtId="0" fontId="1" fillId="0" borderId="0" xfId="0" applyFont="1" applyAlignment="1">
      <alignment/>
    </xf>
    <xf numFmtId="0" fontId="9" fillId="0" borderId="0" xfId="0" applyFont="1" applyAlignment="1">
      <alignment/>
    </xf>
    <xf numFmtId="4" fontId="0" fillId="0" borderId="12" xfId="0" applyNumberFormat="1" applyBorder="1" applyAlignment="1">
      <alignment/>
    </xf>
    <xf numFmtId="4" fontId="0" fillId="0" borderId="0" xfId="0" applyNumberFormat="1" applyFont="1" applyAlignment="1">
      <alignment horizontal="right"/>
    </xf>
    <xf numFmtId="0" fontId="0" fillId="0" borderId="0" xfId="0" applyFill="1" applyAlignment="1">
      <alignment/>
    </xf>
    <xf numFmtId="4" fontId="0" fillId="0" borderId="0" xfId="0" applyNumberFormat="1" applyAlignment="1">
      <alignment/>
    </xf>
    <xf numFmtId="0" fontId="0" fillId="0" borderId="0" xfId="0" applyBorder="1" applyAlignment="1">
      <alignment horizontal="left" vertical="top"/>
    </xf>
    <xf numFmtId="0" fontId="10" fillId="0" borderId="0" xfId="0" applyFont="1" applyAlignment="1">
      <alignment/>
    </xf>
    <xf numFmtId="0" fontId="0" fillId="0" borderId="0" xfId="0" applyFont="1" applyAlignment="1">
      <alignment horizontal="justify"/>
    </xf>
    <xf numFmtId="0" fontId="1" fillId="0" borderId="0" xfId="0" applyFont="1" applyBorder="1" applyAlignment="1" applyProtection="1">
      <alignment vertical="top" wrapText="1"/>
      <protection locked="0"/>
    </xf>
    <xf numFmtId="0" fontId="1" fillId="0" borderId="0" xfId="0" applyFont="1" applyBorder="1" applyAlignment="1">
      <alignment horizontal="right" vertical="top" wrapText="1"/>
    </xf>
    <xf numFmtId="0" fontId="0" fillId="0" borderId="12" xfId="0" applyBorder="1" applyAlignment="1">
      <alignment horizontal="justify"/>
    </xf>
    <xf numFmtId="4" fontId="0" fillId="0" borderId="0" xfId="0" applyNumberFormat="1" applyFont="1" applyBorder="1" applyAlignment="1">
      <alignment horizontal="center"/>
    </xf>
    <xf numFmtId="0" fontId="1" fillId="0" borderId="0"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4" fontId="1" fillId="0" borderId="0" xfId="0" applyNumberFormat="1" applyFont="1" applyBorder="1" applyAlignment="1">
      <alignment horizontal="right"/>
    </xf>
    <xf numFmtId="0" fontId="1" fillId="0" borderId="0" xfId="0" applyFont="1" applyAlignment="1">
      <alignment/>
    </xf>
    <xf numFmtId="0" fontId="4" fillId="0" borderId="0" xfId="0" applyFont="1" applyAlignment="1">
      <alignment horizontal="left"/>
    </xf>
    <xf numFmtId="0" fontId="4" fillId="0" borderId="11" xfId="0" applyFont="1" applyBorder="1" applyAlignment="1">
      <alignment horizontal="left" vertical="top"/>
    </xf>
    <xf numFmtId="0" fontId="0" fillId="0" borderId="0" xfId="0" applyNumberFormat="1" applyBorder="1" applyAlignment="1">
      <alignment horizontal="left" vertical="top"/>
    </xf>
    <xf numFmtId="0" fontId="0" fillId="0" borderId="0" xfId="0" applyFill="1" applyBorder="1" applyAlignment="1">
      <alignment horizontal="justify"/>
    </xf>
    <xf numFmtId="0" fontId="0" fillId="0" borderId="12" xfId="0" applyNumberFormat="1" applyBorder="1" applyAlignment="1">
      <alignment horizontal="left" vertical="top"/>
    </xf>
    <xf numFmtId="0" fontId="0" fillId="0" borderId="0" xfId="0" applyFill="1" applyBorder="1" applyAlignment="1">
      <alignment horizontal="left" vertical="top"/>
    </xf>
    <xf numFmtId="0" fontId="0" fillId="0" borderId="12" xfId="0" applyBorder="1" applyAlignment="1">
      <alignment horizontal="left" vertical="top"/>
    </xf>
    <xf numFmtId="0" fontId="0" fillId="0" borderId="0" xfId="0" applyFont="1" applyFill="1" applyBorder="1" applyAlignment="1">
      <alignment horizontal="left" vertical="top"/>
    </xf>
    <xf numFmtId="0" fontId="0" fillId="0" borderId="10" xfId="0" applyBorder="1" applyAlignment="1">
      <alignment horizontal="left" vertical="top"/>
    </xf>
    <xf numFmtId="0" fontId="1" fillId="0" borderId="0" xfId="0" applyFont="1" applyBorder="1" applyAlignment="1">
      <alignment horizontal="left" vertical="top"/>
    </xf>
    <xf numFmtId="0" fontId="1" fillId="0" borderId="0" xfId="0" applyFont="1" applyAlignment="1">
      <alignment horizontal="left" vertical="top"/>
    </xf>
    <xf numFmtId="0" fontId="0" fillId="0" borderId="0" xfId="0" applyBorder="1" applyAlignment="1">
      <alignment wrapText="1"/>
    </xf>
    <xf numFmtId="0" fontId="0" fillId="0" borderId="0" xfId="0" applyAlignment="1">
      <alignment horizontal="left"/>
    </xf>
    <xf numFmtId="0" fontId="0" fillId="0" borderId="10" xfId="0" applyBorder="1" applyAlignment="1">
      <alignment horizontal="justify"/>
    </xf>
    <xf numFmtId="4" fontId="0" fillId="0" borderId="10" xfId="0" applyNumberFormat="1" applyBorder="1" applyAlignment="1">
      <alignment horizontal="center"/>
    </xf>
    <xf numFmtId="4" fontId="0" fillId="0" borderId="10" xfId="0" applyNumberFormat="1" applyFont="1" applyBorder="1" applyAlignment="1">
      <alignment horizontal="right"/>
    </xf>
    <xf numFmtId="0" fontId="0" fillId="0" borderId="0" xfId="0" applyFill="1" applyBorder="1" applyAlignment="1">
      <alignment horizontal="justify" vertical="top"/>
    </xf>
    <xf numFmtId="0" fontId="0" fillId="0" borderId="0" xfId="0" applyFont="1" applyBorder="1" applyAlignment="1">
      <alignment horizontal="justify" vertical="top"/>
    </xf>
    <xf numFmtId="0" fontId="1" fillId="0" borderId="0" xfId="0" applyFont="1" applyBorder="1" applyAlignment="1">
      <alignment horizontal="left" vertical="top"/>
    </xf>
    <xf numFmtId="0" fontId="0" fillId="0" borderId="0" xfId="0" applyFont="1" applyBorder="1" applyAlignment="1">
      <alignment/>
    </xf>
    <xf numFmtId="0" fontId="0" fillId="0" borderId="0" xfId="0" applyFill="1" applyBorder="1" applyAlignment="1">
      <alignment/>
    </xf>
    <xf numFmtId="0" fontId="0" fillId="0" borderId="0" xfId="0" applyNumberFormat="1" applyFill="1" applyBorder="1" applyAlignment="1">
      <alignment horizontal="left" vertical="top"/>
    </xf>
    <xf numFmtId="0" fontId="0" fillId="0" borderId="0" xfId="0" applyFont="1" applyFill="1" applyBorder="1" applyAlignment="1">
      <alignment horizontal="justify" vertical="top" wrapText="1"/>
    </xf>
    <xf numFmtId="4" fontId="0" fillId="0" borderId="0" xfId="0" applyNumberFormat="1" applyFill="1" applyBorder="1" applyAlignment="1">
      <alignment horizontal="right"/>
    </xf>
    <xf numFmtId="0" fontId="0" fillId="0" borderId="0" xfId="0" applyFill="1" applyBorder="1" applyAlignment="1">
      <alignment horizontal="center"/>
    </xf>
    <xf numFmtId="4" fontId="0" fillId="0" borderId="0" xfId="0" applyNumberFormat="1" applyFill="1" applyBorder="1" applyAlignment="1">
      <alignment/>
    </xf>
    <xf numFmtId="0" fontId="0" fillId="0" borderId="0" xfId="0" applyFill="1" applyBorder="1" applyAlignment="1">
      <alignment horizontal="left"/>
    </xf>
    <xf numFmtId="0" fontId="0" fillId="0" borderId="0" xfId="0" applyFill="1" applyBorder="1" applyAlignment="1">
      <alignment vertical="top"/>
    </xf>
    <xf numFmtId="4" fontId="0" fillId="0" borderId="0" xfId="0" applyNumberFormat="1" applyFill="1" applyBorder="1" applyAlignment="1">
      <alignment/>
    </xf>
    <xf numFmtId="0" fontId="0" fillId="0" borderId="12" xfId="0" applyFill="1" applyBorder="1" applyAlignment="1">
      <alignment horizontal="left"/>
    </xf>
    <xf numFmtId="0" fontId="0" fillId="0" borderId="12" xfId="0" applyFill="1" applyBorder="1" applyAlignment="1">
      <alignment/>
    </xf>
    <xf numFmtId="0" fontId="0" fillId="0" borderId="12" xfId="0" applyFill="1" applyBorder="1" applyAlignment="1">
      <alignment horizontal="center"/>
    </xf>
    <xf numFmtId="4" fontId="0" fillId="0" borderId="12"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justify"/>
    </xf>
    <xf numFmtId="2" fontId="0" fillId="0" borderId="0" xfId="0" applyNumberFormat="1" applyFill="1" applyAlignment="1">
      <alignment horizontal="right"/>
    </xf>
    <xf numFmtId="4" fontId="0" fillId="0" borderId="0" xfId="0" applyNumberFormat="1" applyFill="1" applyBorder="1" applyAlignment="1">
      <alignment horizontal="center"/>
    </xf>
    <xf numFmtId="4" fontId="0" fillId="0" borderId="0" xfId="0" applyNumberFormat="1" applyFont="1" applyFill="1" applyBorder="1" applyAlignment="1">
      <alignment horizontal="right"/>
    </xf>
    <xf numFmtId="0" fontId="0" fillId="0" borderId="0" xfId="0" applyFill="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vertical="top"/>
    </xf>
    <xf numFmtId="0" fontId="1"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horizontal="left" vertical="top"/>
    </xf>
    <xf numFmtId="0" fontId="0" fillId="0" borderId="12" xfId="0" applyFill="1" applyBorder="1" applyAlignment="1">
      <alignment horizontal="justify"/>
    </xf>
    <xf numFmtId="4" fontId="0" fillId="0" borderId="12" xfId="0" applyNumberFormat="1" applyFill="1" applyBorder="1" applyAlignment="1">
      <alignment horizontal="right"/>
    </xf>
    <xf numFmtId="4" fontId="0" fillId="0" borderId="12" xfId="0" applyNumberFormat="1" applyFill="1" applyBorder="1" applyAlignment="1">
      <alignment horizontal="center"/>
    </xf>
    <xf numFmtId="0" fontId="0" fillId="0" borderId="12" xfId="0" applyFill="1" applyBorder="1" applyAlignment="1">
      <alignment horizontal="right"/>
    </xf>
    <xf numFmtId="4" fontId="1" fillId="0" borderId="0" xfId="0" applyNumberFormat="1" applyFont="1" applyFill="1" applyBorder="1" applyAlignment="1">
      <alignment horizontal="right"/>
    </xf>
    <xf numFmtId="49" fontId="11" fillId="0" borderId="0" xfId="42" applyNumberFormat="1" applyFont="1" applyFill="1" applyAlignment="1">
      <alignment horizontal="justify" vertical="top" wrapText="1"/>
      <protection/>
    </xf>
    <xf numFmtId="0" fontId="13" fillId="0" borderId="0" xfId="0" applyFont="1" applyAlignment="1">
      <alignment/>
    </xf>
    <xf numFmtId="4" fontId="0" fillId="0" borderId="0" xfId="0" applyNumberFormat="1" applyFont="1" applyFill="1" applyAlignment="1">
      <alignment horizontal="right"/>
    </xf>
    <xf numFmtId="4" fontId="14" fillId="0" borderId="0" xfId="0" applyNumberFormat="1" applyFont="1" applyAlignment="1">
      <alignment horizontal="center"/>
    </xf>
    <xf numFmtId="4" fontId="14" fillId="0" borderId="11" xfId="0" applyNumberFormat="1" applyFont="1" applyBorder="1" applyAlignment="1">
      <alignment horizontal="center" vertical="top"/>
    </xf>
    <xf numFmtId="191" fontId="0" fillId="0" borderId="0" xfId="0" applyNumberFormat="1" applyBorder="1" applyAlignment="1">
      <alignment/>
    </xf>
    <xf numFmtId="193" fontId="0" fillId="0" borderId="0" xfId="0" applyNumberFormat="1" applyBorder="1" applyAlignment="1">
      <alignment horizontal="right"/>
    </xf>
    <xf numFmtId="0" fontId="0" fillId="0" borderId="0" xfId="0" applyBorder="1" applyAlignment="1">
      <alignment horizontal="justify" wrapText="1"/>
    </xf>
    <xf numFmtId="0" fontId="7" fillId="0" borderId="0" xfId="0" applyFont="1" applyBorder="1" applyAlignment="1">
      <alignment/>
    </xf>
    <xf numFmtId="0" fontId="7" fillId="0" borderId="0" xfId="0" applyFont="1" applyBorder="1" applyAlignment="1">
      <alignment horizontal="left" vertical="top"/>
    </xf>
    <xf numFmtId="0" fontId="7" fillId="0" borderId="0" xfId="0" applyFont="1" applyBorder="1" applyAlignment="1">
      <alignment vertical="top"/>
    </xf>
    <xf numFmtId="191" fontId="1" fillId="0" borderId="0" xfId="0" applyNumberFormat="1" applyFont="1" applyAlignment="1">
      <alignment/>
    </xf>
    <xf numFmtId="191" fontId="1" fillId="0" borderId="0" xfId="0" applyNumberFormat="1" applyFont="1" applyBorder="1" applyAlignment="1">
      <alignment horizontal="right"/>
    </xf>
    <xf numFmtId="191" fontId="1" fillId="0" borderId="0" xfId="0" applyNumberFormat="1" applyFont="1" applyFill="1" applyBorder="1" applyAlignment="1">
      <alignment horizontal="right"/>
    </xf>
    <xf numFmtId="198" fontId="7" fillId="0" borderId="10" xfId="0" applyNumberFormat="1" applyFont="1" applyFill="1" applyBorder="1" applyAlignment="1">
      <alignment/>
    </xf>
    <xf numFmtId="198" fontId="9" fillId="0" borderId="0" xfId="0" applyNumberFormat="1" applyFont="1" applyAlignment="1">
      <alignment/>
    </xf>
    <xf numFmtId="0" fontId="6" fillId="0" borderId="0" xfId="0" applyFont="1" applyAlignment="1">
      <alignment horizontal="center"/>
    </xf>
    <xf numFmtId="0" fontId="0" fillId="0" borderId="0" xfId="0" applyBorder="1" applyAlignment="1">
      <alignment horizontal="justify" vertical="top"/>
    </xf>
    <xf numFmtId="0" fontId="0" fillId="0" borderId="13" xfId="0" applyFont="1" applyFill="1" applyBorder="1" applyAlignment="1">
      <alignment horizontal="left" vertical="top"/>
    </xf>
    <xf numFmtId="0" fontId="0" fillId="0" borderId="13" xfId="0" applyFont="1" applyBorder="1" applyAlignment="1">
      <alignment horizontal="justify" vertical="top"/>
    </xf>
    <xf numFmtId="4" fontId="0" fillId="0" borderId="13" xfId="0" applyNumberFormat="1" applyFont="1" applyBorder="1" applyAlignment="1">
      <alignment horizontal="right"/>
    </xf>
    <xf numFmtId="4" fontId="0" fillId="0" borderId="13" xfId="0" applyNumberFormat="1" applyFont="1" applyBorder="1" applyAlignment="1">
      <alignment horizontal="center"/>
    </xf>
    <xf numFmtId="191" fontId="0" fillId="0" borderId="13" xfId="0" applyNumberFormat="1" applyBorder="1" applyAlignment="1">
      <alignment/>
    </xf>
    <xf numFmtId="0" fontId="0" fillId="0" borderId="0" xfId="0" applyFill="1" applyAlignment="1">
      <alignment horizontal="justify" vertical="top"/>
    </xf>
    <xf numFmtId="0" fontId="0" fillId="0" borderId="0" xfId="0" applyFill="1" applyBorder="1" applyAlignment="1">
      <alignment wrapText="1"/>
    </xf>
    <xf numFmtId="198" fontId="7" fillId="0" borderId="0" xfId="0" applyNumberFormat="1" applyFont="1" applyFill="1" applyAlignment="1">
      <alignment/>
    </xf>
    <xf numFmtId="198" fontId="7" fillId="0" borderId="0" xfId="0" applyNumberFormat="1" applyFont="1" applyFill="1" applyAlignment="1">
      <alignment horizontal="right"/>
    </xf>
    <xf numFmtId="198" fontId="7" fillId="0" borderId="0" xfId="0" applyNumberFormat="1" applyFont="1" applyFill="1" applyBorder="1" applyAlignment="1">
      <alignment/>
    </xf>
    <xf numFmtId="198" fontId="0" fillId="0" borderId="0" xfId="0" applyNumberFormat="1" applyFill="1" applyAlignment="1">
      <alignment/>
    </xf>
    <xf numFmtId="198" fontId="0" fillId="0" borderId="0" xfId="0" applyNumberFormat="1" applyAlignment="1">
      <alignment/>
    </xf>
    <xf numFmtId="0" fontId="8" fillId="0" borderId="0" xfId="0" applyFont="1" applyAlignment="1">
      <alignment horizontal="center"/>
    </xf>
    <xf numFmtId="0" fontId="0" fillId="0" borderId="0" xfId="0" applyFont="1" applyAlignment="1">
      <alignment horizontal="center"/>
    </xf>
    <xf numFmtId="4" fontId="0" fillId="0" borderId="13" xfId="0" applyNumberFormat="1" applyFill="1" applyBorder="1" applyAlignment="1">
      <alignment horizontal="right"/>
    </xf>
    <xf numFmtId="0" fontId="0" fillId="0" borderId="13" xfId="0" applyFill="1" applyBorder="1" applyAlignment="1">
      <alignment horizontal="left" vertical="top"/>
    </xf>
    <xf numFmtId="0" fontId="0" fillId="0" borderId="13" xfId="0" applyFill="1" applyBorder="1" applyAlignment="1">
      <alignment horizontal="justify"/>
    </xf>
    <xf numFmtId="4" fontId="0" fillId="0" borderId="13" xfId="0" applyNumberFormat="1" applyFill="1" applyBorder="1" applyAlignment="1">
      <alignment horizontal="center"/>
    </xf>
    <xf numFmtId="191" fontId="0" fillId="0" borderId="0" xfId="0" applyNumberFormat="1" applyFont="1" applyBorder="1" applyAlignment="1">
      <alignment/>
    </xf>
    <xf numFmtId="4" fontId="0" fillId="0" borderId="0" xfId="0" applyNumberFormat="1"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horizontal="right"/>
    </xf>
    <xf numFmtId="4" fontId="0" fillId="0" borderId="0" xfId="0" applyNumberFormat="1" applyFont="1" applyBorder="1" applyAlignment="1">
      <alignment horizontal="right"/>
    </xf>
    <xf numFmtId="0" fontId="0" fillId="0" borderId="12" xfId="0" applyFont="1" applyFill="1" applyBorder="1" applyAlignment="1">
      <alignment horizontal="right"/>
    </xf>
    <xf numFmtId="0" fontId="0" fillId="0" borderId="12" xfId="0" applyFont="1" applyBorder="1" applyAlignment="1">
      <alignment horizontal="right"/>
    </xf>
    <xf numFmtId="4" fontId="0" fillId="0" borderId="0" xfId="0" applyNumberFormat="1" applyFont="1" applyFill="1" applyBorder="1" applyAlignment="1">
      <alignment horizontal="right"/>
    </xf>
    <xf numFmtId="4" fontId="0" fillId="0" borderId="0" xfId="0" applyNumberFormat="1" applyFont="1" applyFill="1" applyBorder="1" applyAlignment="1">
      <alignment/>
    </xf>
    <xf numFmtId="4" fontId="0" fillId="0" borderId="12" xfId="0" applyNumberFormat="1" applyFont="1" applyFill="1" applyBorder="1" applyAlignment="1">
      <alignment/>
    </xf>
    <xf numFmtId="4" fontId="0" fillId="0" borderId="0" xfId="0" applyNumberFormat="1" applyFont="1" applyFill="1" applyBorder="1" applyAlignment="1">
      <alignment/>
    </xf>
    <xf numFmtId="191" fontId="0" fillId="0" borderId="13" xfId="0" applyNumberFormat="1" applyFont="1" applyBorder="1" applyAlignment="1">
      <alignment/>
    </xf>
    <xf numFmtId="191" fontId="0" fillId="0" borderId="0" xfId="0" applyNumberFormat="1" applyAlignment="1">
      <alignment/>
    </xf>
    <xf numFmtId="4" fontId="0" fillId="0" borderId="10" xfId="0" applyNumberFormat="1" applyFill="1" applyBorder="1" applyAlignment="1">
      <alignment horizontal="right"/>
    </xf>
    <xf numFmtId="191" fontId="0" fillId="0" borderId="10" xfId="0" applyNumberFormat="1" applyFont="1" applyBorder="1" applyAlignment="1">
      <alignment/>
    </xf>
    <xf numFmtId="0" fontId="0" fillId="0" borderId="0" xfId="0" applyAlignment="1">
      <alignment wrapText="1"/>
    </xf>
    <xf numFmtId="197" fontId="7" fillId="0" borderId="0" xfId="0" applyNumberFormat="1" applyFont="1" applyAlignment="1">
      <alignment/>
    </xf>
    <xf numFmtId="0" fontId="7" fillId="0" borderId="0" xfId="0" applyFont="1" applyAlignment="1">
      <alignment horizontal="right"/>
    </xf>
    <xf numFmtId="197" fontId="7" fillId="0" borderId="0" xfId="0" applyNumberFormat="1" applyFont="1" applyAlignment="1">
      <alignment/>
    </xf>
    <xf numFmtId="198" fontId="7" fillId="0" borderId="0" xfId="0" applyNumberFormat="1" applyFont="1" applyAlignment="1">
      <alignment/>
    </xf>
    <xf numFmtId="198" fontId="7" fillId="0" borderId="0" xfId="0" applyNumberFormat="1" applyFont="1" applyAlignment="1">
      <alignment horizontal="right"/>
    </xf>
    <xf numFmtId="0" fontId="7" fillId="0" borderId="0" xfId="0" applyFont="1" applyAlignment="1">
      <alignment horizontal="left" vertical="top"/>
    </xf>
    <xf numFmtId="198" fontId="7" fillId="0" borderId="10" xfId="0" applyNumberFormat="1" applyFont="1" applyBorder="1" applyAlignment="1">
      <alignment/>
    </xf>
    <xf numFmtId="193" fontId="0" fillId="0" borderId="0" xfId="0" applyNumberFormat="1" applyAlignment="1">
      <alignment horizontal="right"/>
    </xf>
    <xf numFmtId="49" fontId="11" fillId="0" borderId="0" xfId="42" applyNumberFormat="1" applyFont="1" applyAlignment="1">
      <alignment horizontal="justify" vertical="top" wrapText="1"/>
      <protection/>
    </xf>
    <xf numFmtId="0" fontId="0" fillId="0" borderId="0" xfId="0" applyAlignment="1">
      <alignment horizontal="justify" vertical="top"/>
    </xf>
    <xf numFmtId="0" fontId="0" fillId="0" borderId="0" xfId="0" applyFont="1" applyAlignment="1">
      <alignment horizontal="justify" vertical="top" wrapText="1"/>
    </xf>
    <xf numFmtId="4" fontId="0" fillId="0" borderId="10" xfId="0" applyNumberFormat="1" applyBorder="1" applyAlignment="1">
      <alignment/>
    </xf>
    <xf numFmtId="191" fontId="1" fillId="0" borderId="0" xfId="0" applyNumberFormat="1" applyFont="1" applyAlignment="1">
      <alignment/>
    </xf>
    <xf numFmtId="0" fontId="0" fillId="0" borderId="13" xfId="0" applyFont="1" applyBorder="1" applyAlignment="1">
      <alignment horizontal="left" vertical="top"/>
    </xf>
    <xf numFmtId="191" fontId="0" fillId="0" borderId="13" xfId="0" applyNumberFormat="1" applyBorder="1" applyAlignment="1">
      <alignment/>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horizontal="justify" vertical="top"/>
    </xf>
    <xf numFmtId="4" fontId="0" fillId="0" borderId="0" xfId="0" applyNumberFormat="1" applyFont="1" applyAlignment="1">
      <alignment horizontal="center"/>
    </xf>
    <xf numFmtId="0" fontId="1" fillId="0" borderId="0" xfId="0" applyFont="1" applyAlignment="1" applyProtection="1">
      <alignment vertical="top" wrapText="1"/>
      <protection locked="0"/>
    </xf>
    <xf numFmtId="4" fontId="1" fillId="0" borderId="0" xfId="0" applyNumberFormat="1" applyFont="1" applyAlignment="1">
      <alignment/>
    </xf>
    <xf numFmtId="0" fontId="1" fillId="0" borderId="0" xfId="0" applyFont="1" applyAlignment="1">
      <alignment horizontal="right" vertical="top" wrapText="1"/>
    </xf>
    <xf numFmtId="191" fontId="1" fillId="0" borderId="0" xfId="0" applyNumberFormat="1" applyFont="1" applyAlignment="1">
      <alignment horizontal="right"/>
    </xf>
    <xf numFmtId="0" fontId="0" fillId="0" borderId="0" xfId="0" applyAlignment="1">
      <alignment horizontal="justify" wrapText="1"/>
    </xf>
    <xf numFmtId="201" fontId="0" fillId="0" borderId="0" xfId="0" applyNumberFormat="1" applyAlignment="1">
      <alignment horizontal="right"/>
    </xf>
    <xf numFmtId="4" fontId="1" fillId="0" borderId="0" xfId="0" applyNumberFormat="1" applyFont="1" applyAlignment="1">
      <alignment horizontal="right"/>
    </xf>
    <xf numFmtId="191" fontId="0" fillId="0" borderId="10" xfId="0" applyNumberFormat="1" applyBorder="1" applyAlignment="1">
      <alignment/>
    </xf>
    <xf numFmtId="0" fontId="1" fillId="0" borderId="0" xfId="0" applyFont="1" applyAlignment="1">
      <alignment horizontal="left" vertical="top"/>
    </xf>
    <xf numFmtId="0" fontId="1" fillId="0" borderId="0" xfId="0" applyFont="1" applyAlignment="1">
      <alignment horizontal="right"/>
    </xf>
    <xf numFmtId="0" fontId="0" fillId="0" borderId="0" xfId="0" applyAlignment="1">
      <alignment vertical="top"/>
    </xf>
    <xf numFmtId="0" fontId="0" fillId="0" borderId="12" xfId="0" applyBorder="1" applyAlignment="1">
      <alignment horizontal="left"/>
    </xf>
    <xf numFmtId="2" fontId="0" fillId="0" borderId="0" xfId="0" applyNumberFormat="1" applyAlignment="1">
      <alignment horizontal="right"/>
    </xf>
    <xf numFmtId="0" fontId="0" fillId="0" borderId="10" xfId="0" applyBorder="1" applyAlignment="1">
      <alignment wrapText="1"/>
    </xf>
    <xf numFmtId="0" fontId="0" fillId="0" borderId="10" xfId="0" applyBorder="1" applyAlignment="1">
      <alignment horizontal="center"/>
    </xf>
    <xf numFmtId="191" fontId="62" fillId="0" borderId="0" xfId="0" applyNumberFormat="1" applyFont="1" applyAlignment="1">
      <alignment/>
    </xf>
    <xf numFmtId="0" fontId="1" fillId="0" borderId="0" xfId="0" applyFont="1" applyAlignment="1">
      <alignment horizontal="left"/>
    </xf>
    <xf numFmtId="0" fontId="1" fillId="0" borderId="0" xfId="0" applyFont="1" applyAlignment="1">
      <alignment vertical="top"/>
    </xf>
    <xf numFmtId="202" fontId="20" fillId="0" borderId="0" xfId="0" applyNumberFormat="1" applyFont="1" applyAlignment="1">
      <alignment/>
    </xf>
    <xf numFmtId="0" fontId="20" fillId="0" borderId="0" xfId="0" applyFont="1" applyAlignment="1">
      <alignment/>
    </xf>
    <xf numFmtId="173" fontId="20" fillId="0" borderId="0" xfId="60" applyFont="1" applyAlignment="1">
      <alignment/>
    </xf>
    <xf numFmtId="0" fontId="20" fillId="0" borderId="0" xfId="0" applyFont="1" applyAlignment="1">
      <alignment vertical="top"/>
    </xf>
    <xf numFmtId="4" fontId="21" fillId="0" borderId="0" xfId="0" applyNumberFormat="1" applyFont="1" applyAlignment="1">
      <alignment vertical="top" wrapText="1"/>
    </xf>
    <xf numFmtId="4" fontId="20" fillId="0" borderId="0" xfId="0" applyNumberFormat="1" applyFont="1" applyAlignment="1">
      <alignment/>
    </xf>
    <xf numFmtId="203" fontId="13" fillId="0" borderId="0" xfId="44" applyNumberFormat="1" applyFont="1" applyBorder="1" applyAlignment="1">
      <alignment/>
    </xf>
    <xf numFmtId="204" fontId="22" fillId="0" borderId="0" xfId="0" applyNumberFormat="1" applyFont="1" applyAlignment="1">
      <alignment/>
    </xf>
    <xf numFmtId="0" fontId="20" fillId="0" borderId="0" xfId="0" applyFont="1" applyAlignment="1">
      <alignment horizontal="center" vertical="top"/>
    </xf>
    <xf numFmtId="4" fontId="20" fillId="0" borderId="0" xfId="0" applyNumberFormat="1" applyFont="1" applyAlignment="1">
      <alignment vertical="top" wrapText="1"/>
    </xf>
    <xf numFmtId="1" fontId="20" fillId="0" borderId="0" xfId="0" applyNumberFormat="1" applyFont="1" applyAlignment="1">
      <alignment/>
    </xf>
    <xf numFmtId="204" fontId="20" fillId="0" borderId="0" xfId="0" applyNumberFormat="1" applyFont="1" applyAlignment="1">
      <alignment/>
    </xf>
    <xf numFmtId="4" fontId="20" fillId="0" borderId="0" xfId="0" applyNumberFormat="1" applyFont="1" applyAlignment="1">
      <alignment horizontal="center" vertical="top" wrapText="1"/>
    </xf>
    <xf numFmtId="1" fontId="20" fillId="0" borderId="0" xfId="0" applyNumberFormat="1" applyFont="1" applyAlignment="1">
      <alignment horizontal="center" vertical="top" wrapText="1"/>
    </xf>
    <xf numFmtId="204" fontId="20" fillId="0" borderId="0" xfId="0" applyNumberFormat="1" applyFont="1" applyAlignment="1">
      <alignment horizontal="center" vertical="top" wrapText="1"/>
    </xf>
    <xf numFmtId="0" fontId="13" fillId="0" borderId="0" xfId="0" applyFont="1" applyAlignment="1">
      <alignment vertical="top"/>
    </xf>
    <xf numFmtId="4" fontId="13" fillId="0" borderId="0" xfId="0" applyNumberFormat="1" applyFont="1" applyAlignment="1">
      <alignment vertical="top" wrapText="1"/>
    </xf>
    <xf numFmtId="1" fontId="13" fillId="0" borderId="0" xfId="0" applyNumberFormat="1" applyFont="1" applyAlignment="1">
      <alignment horizontal="center"/>
    </xf>
    <xf numFmtId="1" fontId="13" fillId="0" borderId="0" xfId="0" applyNumberFormat="1" applyFont="1" applyAlignment="1">
      <alignment/>
    </xf>
    <xf numFmtId="4" fontId="13" fillId="0" borderId="0" xfId="0" applyNumberFormat="1" applyFont="1" applyAlignment="1">
      <alignment/>
    </xf>
    <xf numFmtId="205" fontId="13" fillId="0" borderId="0" xfId="0" applyNumberFormat="1" applyFont="1" applyAlignment="1">
      <alignment/>
    </xf>
    <xf numFmtId="205" fontId="13" fillId="0" borderId="0" xfId="0" applyNumberFormat="1" applyFont="1" applyAlignment="1">
      <alignment horizontal="right"/>
    </xf>
    <xf numFmtId="4" fontId="13" fillId="0" borderId="0" xfId="0" applyNumberFormat="1" applyFont="1" applyAlignment="1">
      <alignment horizontal="right"/>
    </xf>
    <xf numFmtId="0" fontId="13" fillId="0" borderId="0" xfId="0" applyFont="1" applyAlignment="1">
      <alignment/>
    </xf>
    <xf numFmtId="0" fontId="13" fillId="0" borderId="0" xfId="0" applyFont="1" applyAlignment="1">
      <alignment vertical="top"/>
    </xf>
    <xf numFmtId="4" fontId="13" fillId="0" borderId="0" xfId="0" applyNumberFormat="1" applyFont="1" applyAlignment="1">
      <alignment vertical="top" wrapText="1"/>
    </xf>
    <xf numFmtId="1" fontId="13" fillId="0" borderId="0" xfId="0" applyNumberFormat="1" applyFont="1" applyAlignment="1">
      <alignment horizontal="center"/>
    </xf>
    <xf numFmtId="4" fontId="13" fillId="0" borderId="0" xfId="0" applyNumberFormat="1" applyFont="1" applyAlignment="1">
      <alignment/>
    </xf>
    <xf numFmtId="204" fontId="13" fillId="0" borderId="0" xfId="0" applyNumberFormat="1" applyFont="1" applyAlignment="1">
      <alignment/>
    </xf>
    <xf numFmtId="205" fontId="13" fillId="0" borderId="0" xfId="0" applyNumberFormat="1" applyFont="1" applyAlignment="1">
      <alignment/>
    </xf>
    <xf numFmtId="4" fontId="13" fillId="0" borderId="0" xfId="41" applyNumberFormat="1" applyFont="1" applyAlignment="1">
      <alignment vertical="center" wrapText="1"/>
      <protection/>
    </xf>
    <xf numFmtId="0" fontId="13" fillId="0" borderId="14" xfId="0" applyFont="1" applyBorder="1" applyAlignment="1">
      <alignment vertical="top"/>
    </xf>
    <xf numFmtId="4" fontId="20" fillId="0" borderId="15" xfId="0" applyNumberFormat="1" applyFont="1" applyBorder="1" applyAlignment="1">
      <alignment vertical="top" wrapText="1"/>
    </xf>
    <xf numFmtId="4" fontId="13" fillId="0" borderId="15" xfId="0" applyNumberFormat="1" applyFont="1" applyBorder="1" applyAlignment="1">
      <alignment vertical="top" wrapText="1"/>
    </xf>
    <xf numFmtId="1" fontId="13" fillId="0" borderId="15" xfId="0" applyNumberFormat="1" applyFont="1" applyBorder="1" applyAlignment="1">
      <alignment/>
    </xf>
    <xf numFmtId="4" fontId="13" fillId="0" borderId="15" xfId="0" applyNumberFormat="1" applyFont="1" applyBorder="1" applyAlignment="1">
      <alignment/>
    </xf>
    <xf numFmtId="205" fontId="13" fillId="0" borderId="16" xfId="0" applyNumberFormat="1" applyFont="1" applyBorder="1" applyAlignment="1">
      <alignment/>
    </xf>
    <xf numFmtId="204" fontId="13" fillId="0" borderId="0" xfId="0" applyNumberFormat="1" applyFont="1" applyAlignment="1">
      <alignment/>
    </xf>
    <xf numFmtId="0" fontId="63" fillId="0" borderId="0" xfId="0" applyFont="1" applyAlignment="1">
      <alignment/>
    </xf>
    <xf numFmtId="4" fontId="63" fillId="0" borderId="0" xfId="0" applyNumberFormat="1" applyFont="1" applyAlignment="1">
      <alignment/>
    </xf>
    <xf numFmtId="205" fontId="63" fillId="0" borderId="0" xfId="0" applyNumberFormat="1" applyFont="1" applyAlignment="1">
      <alignment/>
    </xf>
    <xf numFmtId="204" fontId="13" fillId="0" borderId="0" xfId="0" applyNumberFormat="1" applyFont="1" applyAlignment="1">
      <alignment horizontal="right"/>
    </xf>
    <xf numFmtId="0" fontId="24" fillId="0" borderId="0" xfId="0" applyFont="1" applyAlignment="1">
      <alignment horizontal="justify" vertical="center" wrapText="1"/>
    </xf>
    <xf numFmtId="4" fontId="13" fillId="0" borderId="0" xfId="0" applyNumberFormat="1" applyFont="1" applyAlignment="1">
      <alignment vertical="top"/>
    </xf>
    <xf numFmtId="4" fontId="22" fillId="0" borderId="0" xfId="0" applyNumberFormat="1" applyFont="1" applyAlignment="1">
      <alignment vertical="top" wrapText="1"/>
    </xf>
    <xf numFmtId="198" fontId="22" fillId="0" borderId="0" xfId="0" applyNumberFormat="1" applyFont="1" applyAlignment="1">
      <alignment/>
    </xf>
    <xf numFmtId="0" fontId="0" fillId="0" borderId="0" xfId="0" applyAlignment="1">
      <alignment vertical="top" wrapText="1"/>
    </xf>
    <xf numFmtId="4" fontId="22" fillId="0" borderId="17" xfId="0" applyNumberFormat="1" applyFont="1" applyBorder="1" applyAlignment="1">
      <alignment vertical="top" wrapText="1"/>
    </xf>
    <xf numFmtId="4" fontId="21" fillId="0" borderId="17" xfId="0" applyNumberFormat="1" applyFont="1" applyBorder="1" applyAlignment="1">
      <alignment vertical="top" wrapText="1"/>
    </xf>
    <xf numFmtId="4" fontId="20" fillId="0" borderId="17" xfId="0" applyNumberFormat="1" applyFont="1" applyBorder="1" applyAlignment="1">
      <alignment/>
    </xf>
    <xf numFmtId="198" fontId="22" fillId="0" borderId="17" xfId="0" applyNumberFormat="1" applyFont="1" applyBorder="1" applyAlignment="1">
      <alignment/>
    </xf>
    <xf numFmtId="0" fontId="25" fillId="0" borderId="0" xfId="0" applyFont="1" applyAlignment="1">
      <alignment/>
    </xf>
    <xf numFmtId="0" fontId="25" fillId="0" borderId="0" xfId="0" applyFont="1" applyAlignment="1">
      <alignment vertical="top"/>
    </xf>
    <xf numFmtId="4" fontId="25" fillId="0" borderId="0" xfId="0" applyNumberFormat="1" applyFont="1" applyAlignment="1">
      <alignment vertical="top" wrapText="1"/>
    </xf>
    <xf numFmtId="4" fontId="25" fillId="0" borderId="0" xfId="0" applyNumberFormat="1" applyFont="1" applyAlignment="1">
      <alignment/>
    </xf>
    <xf numFmtId="204" fontId="25" fillId="0" borderId="0" xfId="0" applyNumberFormat="1" applyFont="1" applyAlignment="1">
      <alignment/>
    </xf>
    <xf numFmtId="0" fontId="0" fillId="0" borderId="10" xfId="0" applyFont="1" applyBorder="1" applyAlignment="1">
      <alignment horizontal="justify" vertical="top" wrapText="1"/>
    </xf>
    <xf numFmtId="4" fontId="0" fillId="0" borderId="0" xfId="0" applyNumberFormat="1" applyBorder="1" applyAlignment="1">
      <alignment/>
    </xf>
    <xf numFmtId="0" fontId="0" fillId="0" borderId="0" xfId="0" applyFont="1" applyAlignment="1">
      <alignment/>
    </xf>
    <xf numFmtId="0" fontId="7" fillId="0" borderId="0" xfId="0" applyFont="1" applyAlignment="1">
      <alignment horizontal="center" vertical="top"/>
    </xf>
    <xf numFmtId="0" fontId="0" fillId="0" borderId="18" xfId="0" applyBorder="1" applyAlignment="1">
      <alignment/>
    </xf>
    <xf numFmtId="0" fontId="9" fillId="0" borderId="14" xfId="0" applyFont="1" applyBorder="1" applyAlignment="1">
      <alignment/>
    </xf>
    <xf numFmtId="0" fontId="1" fillId="0" borderId="15" xfId="0" applyFont="1" applyBorder="1" applyAlignment="1">
      <alignment/>
    </xf>
    <xf numFmtId="198" fontId="9" fillId="0" borderId="16" xfId="0" applyNumberFormat="1" applyFont="1" applyBorder="1" applyAlignment="1">
      <alignment/>
    </xf>
    <xf numFmtId="0" fontId="0" fillId="0" borderId="13" xfId="0" applyBorder="1" applyAlignment="1">
      <alignment/>
    </xf>
    <xf numFmtId="0" fontId="9" fillId="0" borderId="19" xfId="0" applyFont="1" applyBorder="1" applyAlignment="1">
      <alignment/>
    </xf>
    <xf numFmtId="0" fontId="1" fillId="0" borderId="20" xfId="0" applyFont="1" applyBorder="1" applyAlignment="1">
      <alignment/>
    </xf>
    <xf numFmtId="198" fontId="9" fillId="0" borderId="21" xfId="0" applyNumberFormat="1" applyFont="1" applyBorder="1" applyAlignment="1">
      <alignment/>
    </xf>
    <xf numFmtId="0" fontId="7" fillId="0" borderId="19" xfId="0" applyFont="1" applyBorder="1" applyAlignment="1">
      <alignment/>
    </xf>
    <xf numFmtId="0" fontId="0" fillId="0" borderId="20" xfId="0" applyFont="1" applyBorder="1" applyAlignment="1">
      <alignment/>
    </xf>
    <xf numFmtId="198" fontId="7" fillId="0" borderId="21" xfId="0" applyNumberFormat="1" applyFont="1" applyBorder="1" applyAlignment="1">
      <alignment/>
    </xf>
    <xf numFmtId="4" fontId="20" fillId="0" borderId="0" xfId="0" applyNumberFormat="1" applyFont="1" applyAlignment="1">
      <alignment vertical="top"/>
    </xf>
    <xf numFmtId="191" fontId="0" fillId="0" borderId="12" xfId="0" applyNumberFormat="1" applyFont="1" applyBorder="1" applyAlignment="1">
      <alignment/>
    </xf>
    <xf numFmtId="0" fontId="0" fillId="0" borderId="0" xfId="0" applyNumberFormat="1" applyFill="1" applyBorder="1" applyAlignment="1" applyProtection="1">
      <alignment horizontal="left" vertical="top"/>
      <protection/>
    </xf>
    <xf numFmtId="0" fontId="0" fillId="0" borderId="0" xfId="0" applyFont="1" applyFill="1" applyBorder="1" applyAlignment="1" applyProtection="1">
      <alignment horizontal="justify" vertical="top" wrapText="1"/>
      <protection/>
    </xf>
    <xf numFmtId="4" fontId="0" fillId="0" borderId="0" xfId="0" applyNumberFormat="1" applyFill="1" applyBorder="1" applyAlignment="1" applyProtection="1">
      <alignment horizontal="right"/>
      <protection/>
    </xf>
    <xf numFmtId="0" fontId="0" fillId="0" borderId="0" xfId="0" applyFill="1" applyBorder="1" applyAlignment="1" applyProtection="1">
      <alignment horizontal="center"/>
      <protection/>
    </xf>
    <xf numFmtId="191" fontId="0" fillId="0" borderId="0" xfId="0" applyNumberFormat="1" applyBorder="1" applyAlignment="1" applyProtection="1">
      <alignment/>
      <protection/>
    </xf>
    <xf numFmtId="0" fontId="0" fillId="0" borderId="0" xfId="0" applyFont="1" applyAlignment="1">
      <alignment/>
    </xf>
    <xf numFmtId="0" fontId="7" fillId="0" borderId="0" xfId="0" applyFont="1" applyAlignment="1">
      <alignment/>
    </xf>
    <xf numFmtId="0" fontId="0" fillId="0" borderId="0" xfId="0" applyAlignment="1">
      <alignment/>
    </xf>
    <xf numFmtId="0" fontId="18" fillId="0" borderId="0" xfId="0" applyFont="1" applyAlignment="1">
      <alignment horizontal="center"/>
    </xf>
    <xf numFmtId="0" fontId="19"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1" fillId="0" borderId="0" xfId="0" applyFont="1" applyAlignment="1">
      <alignment horizontal="center"/>
    </xf>
    <xf numFmtId="0" fontId="2" fillId="0" borderId="0" xfId="0" applyNumberFormat="1" applyFont="1" applyAlignment="1">
      <alignment/>
    </xf>
    <xf numFmtId="0" fontId="0" fillId="0" borderId="0" xfId="0" applyNumberFormat="1" applyAlignment="1">
      <alignment/>
    </xf>
    <xf numFmtId="49" fontId="0" fillId="0" borderId="0" xfId="0" applyNumberFormat="1" applyAlignment="1">
      <alignment/>
    </xf>
    <xf numFmtId="0" fontId="15" fillId="0" borderId="0" xfId="0" applyFont="1" applyAlignment="1">
      <alignment horizontal="center"/>
    </xf>
    <xf numFmtId="0" fontId="16" fillId="0" borderId="0" xfId="0" applyFont="1" applyAlignment="1">
      <alignment horizontal="center"/>
    </xf>
    <xf numFmtId="0" fontId="0" fillId="0" borderId="0" xfId="0" applyFont="1" applyAlignment="1">
      <alignment horizontal="center"/>
    </xf>
    <xf numFmtId="0" fontId="7" fillId="0" borderId="10" xfId="0" applyFont="1" applyFill="1" applyBorder="1" applyAlignment="1">
      <alignment horizontal="justify" vertical="top" wrapText="1"/>
    </xf>
    <xf numFmtId="0" fontId="7" fillId="0" borderId="10" xfId="0" applyFont="1" applyBorder="1" applyAlignment="1">
      <alignment horizontal="justify" vertical="top" wrapText="1"/>
    </xf>
    <xf numFmtId="0" fontId="2" fillId="0" borderId="0" xfId="0" applyFont="1" applyAlignment="1">
      <alignment/>
    </xf>
    <xf numFmtId="49" fontId="0" fillId="0" borderId="0" xfId="0" applyNumberFormat="1" applyAlignment="1">
      <alignment/>
    </xf>
    <xf numFmtId="4" fontId="20" fillId="0" borderId="0" xfId="0" applyNumberFormat="1" applyFont="1" applyAlignment="1">
      <alignment vertical="top" wrapText="1"/>
    </xf>
    <xf numFmtId="4" fontId="13" fillId="0" borderId="0" xfId="0" applyNumberFormat="1" applyFont="1" applyAlignment="1">
      <alignment vertical="top"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SLOV_C" xfId="42"/>
    <cellStyle name="Nevtralno"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22"/>
  <sheetViews>
    <sheetView tabSelected="1" zoomScalePageLayoutView="0" workbookViewId="0" topLeftCell="A1">
      <selection activeCell="H5" sqref="H5:H6"/>
    </sheetView>
  </sheetViews>
  <sheetFormatPr defaultColWidth="9.00390625" defaultRowHeight="12.75"/>
  <cols>
    <col min="1" max="1" width="7.375" style="0" customWidth="1"/>
    <col min="5" max="5" width="31.00390625" style="0" customWidth="1"/>
    <col min="6" max="6" width="21.125" style="0" customWidth="1"/>
  </cols>
  <sheetData>
    <row r="2" spans="2:6" ht="24">
      <c r="B2" s="295" t="s">
        <v>157</v>
      </c>
      <c r="C2" s="296"/>
      <c r="D2" s="296"/>
      <c r="E2" s="296"/>
      <c r="F2" s="296"/>
    </row>
    <row r="3" spans="2:6" ht="17.25">
      <c r="B3" s="138"/>
      <c r="C3" s="5"/>
      <c r="D3" s="5"/>
      <c r="E3" s="5"/>
      <c r="F3" s="5"/>
    </row>
    <row r="4" spans="2:6" ht="16.5" customHeight="1">
      <c r="B4" s="297" t="s">
        <v>158</v>
      </c>
      <c r="C4" s="298"/>
      <c r="D4" s="298"/>
      <c r="E4" s="298"/>
      <c r="F4" s="298"/>
    </row>
    <row r="5" spans="2:6" ht="16.5" customHeight="1">
      <c r="B5" s="297" t="s">
        <v>96</v>
      </c>
      <c r="C5" s="298"/>
      <c r="D5" s="298"/>
      <c r="E5" s="298"/>
      <c r="F5" s="298"/>
    </row>
    <row r="6" spans="1:6" ht="17.25">
      <c r="A6" s="299" t="s">
        <v>132</v>
      </c>
      <c r="B6" s="300"/>
      <c r="C6" s="300"/>
      <c r="D6" s="300"/>
      <c r="E6" s="300"/>
      <c r="F6" s="300"/>
    </row>
    <row r="7" spans="2:6" ht="17.25">
      <c r="B7" s="138"/>
      <c r="C7" s="5"/>
      <c r="D7" s="5"/>
      <c r="E7" s="5"/>
      <c r="F7" s="5"/>
    </row>
    <row r="8" spans="1:6" ht="15">
      <c r="A8" s="273" t="s">
        <v>1</v>
      </c>
      <c r="B8" s="292" t="s">
        <v>311</v>
      </c>
      <c r="C8" s="293"/>
      <c r="D8" s="293"/>
      <c r="E8" s="293"/>
      <c r="F8" s="177">
        <f>rekapitulacija_RC!G27</f>
        <v>19800</v>
      </c>
    </row>
    <row r="9" spans="1:6" ht="15">
      <c r="A9" s="41"/>
      <c r="B9" s="85"/>
      <c r="C9" s="43"/>
      <c r="D9" s="43"/>
      <c r="E9" s="178"/>
      <c r="F9" s="179"/>
    </row>
    <row r="10" spans="1:6" ht="15">
      <c r="A10" s="273" t="s">
        <v>3</v>
      </c>
      <c r="B10" s="292" t="s">
        <v>312</v>
      </c>
      <c r="C10" s="293"/>
      <c r="D10" s="293"/>
      <c r="E10" s="293"/>
      <c r="F10" s="177">
        <f>rekapitulacija_P_ob_RC!G30</f>
        <v>0</v>
      </c>
    </row>
    <row r="11" spans="1:6" ht="15">
      <c r="A11" s="41"/>
      <c r="B11" s="85"/>
      <c r="C11" s="43"/>
      <c r="D11" s="43"/>
      <c r="E11" s="178"/>
      <c r="F11" s="179"/>
    </row>
    <row r="12" spans="1:6" ht="15">
      <c r="A12" s="273" t="s">
        <v>5</v>
      </c>
      <c r="B12" s="292" t="s">
        <v>310</v>
      </c>
      <c r="C12" s="293"/>
      <c r="D12" s="293"/>
      <c r="E12" s="293"/>
      <c r="F12" s="177">
        <f>'rekapitulacija_P+LC'!G30</f>
        <v>8100</v>
      </c>
    </row>
    <row r="13" spans="1:6" ht="15">
      <c r="A13" s="41"/>
      <c r="B13" s="85"/>
      <c r="C13" s="43"/>
      <c r="D13" s="43"/>
      <c r="E13" s="178"/>
      <c r="F13" s="179"/>
    </row>
    <row r="14" spans="1:6" ht="15">
      <c r="A14" s="41" t="s">
        <v>7</v>
      </c>
      <c r="B14" s="292" t="s">
        <v>159</v>
      </c>
      <c r="C14" s="294"/>
      <c r="D14" s="294"/>
      <c r="E14" s="294"/>
      <c r="F14" s="177">
        <f>CR_NN!G223</f>
        <v>0</v>
      </c>
    </row>
    <row r="15" spans="1:13" ht="15">
      <c r="A15" s="41"/>
      <c r="B15" s="272"/>
      <c r="F15" s="177"/>
      <c r="K15" s="20"/>
      <c r="L15" s="20"/>
      <c r="M15" s="20"/>
    </row>
    <row r="16" spans="1:13" ht="15">
      <c r="A16" s="41" t="s">
        <v>193</v>
      </c>
      <c r="B16" s="272" t="s">
        <v>315</v>
      </c>
      <c r="F16" s="177">
        <f>(SUM(F8+F10+F12+F14)*10%)</f>
        <v>2790</v>
      </c>
      <c r="K16" s="20"/>
      <c r="L16" s="20"/>
      <c r="M16" s="20"/>
    </row>
    <row r="17" spans="1:13" ht="15">
      <c r="A17" s="43"/>
      <c r="B17" s="85"/>
      <c r="C17" s="43"/>
      <c r="D17" s="43"/>
      <c r="E17" s="178"/>
      <c r="F17" s="179"/>
      <c r="K17" s="20"/>
      <c r="L17" s="20"/>
      <c r="M17" s="20"/>
    </row>
    <row r="18" spans="2:13" ht="15" customHeight="1">
      <c r="B18" s="279" t="s">
        <v>316</v>
      </c>
      <c r="C18" s="280"/>
      <c r="D18" s="280"/>
      <c r="E18" s="280"/>
      <c r="F18" s="281">
        <f>SUM(F8:F16)</f>
        <v>30690</v>
      </c>
      <c r="K18" s="20"/>
      <c r="L18" s="20"/>
      <c r="M18" s="20"/>
    </row>
    <row r="19" ht="12.75">
      <c r="E19" s="274"/>
    </row>
    <row r="20" spans="2:6" ht="15" customHeight="1">
      <c r="B20" s="282" t="s">
        <v>160</v>
      </c>
      <c r="C20" s="283"/>
      <c r="D20" s="283"/>
      <c r="E20" s="283"/>
      <c r="F20" s="284">
        <f>F18*0.22</f>
        <v>6751.8</v>
      </c>
    </row>
    <row r="21" spans="4:5" ht="13.5" thickBot="1">
      <c r="D21" s="278"/>
      <c r="E21" s="278"/>
    </row>
    <row r="22" spans="2:6" ht="15" customHeight="1" thickBot="1">
      <c r="B22" s="275" t="s">
        <v>317</v>
      </c>
      <c r="C22" s="276"/>
      <c r="D22" s="276"/>
      <c r="E22" s="276"/>
      <c r="F22" s="277">
        <f>SUM(F18:F20)</f>
        <v>37441.8</v>
      </c>
    </row>
  </sheetData>
  <sheetProtection/>
  <mergeCells count="8">
    <mergeCell ref="B10:E10"/>
    <mergeCell ref="B8:E8"/>
    <mergeCell ref="B12:E12"/>
    <mergeCell ref="B14:E14"/>
    <mergeCell ref="B2:F2"/>
    <mergeCell ref="B4:F4"/>
    <mergeCell ref="B5:F5"/>
    <mergeCell ref="A6:F6"/>
  </mergeCells>
  <printOptions/>
  <pageMargins left="1.0236220472440944" right="0.75" top="0.7874015748031497" bottom="0.3937007874015748" header="0.3937007874015748" footer="0.1968503937007874"/>
  <pageSetup horizontalDpi="300" verticalDpi="300" orientation="portrait" paperSize="9" scale="97" r:id="rId1"/>
  <headerFooter alignWithMargins="0">
    <oddHeader>&amp;C&amp;"Arial CE,Bold Italic"&amp;8&amp;A</oddHeader>
  </headerFooter>
</worksheet>
</file>

<file path=xl/worksheets/sheet10.xml><?xml version="1.0" encoding="utf-8"?>
<worksheet xmlns="http://schemas.openxmlformats.org/spreadsheetml/2006/main" xmlns:r="http://schemas.openxmlformats.org/officeDocument/2006/relationships">
  <dimension ref="A1:Q13"/>
  <sheetViews>
    <sheetView view="pageBreakPreview" zoomScale="90" zoomScaleSheetLayoutView="90" zoomScalePageLayoutView="0" workbookViewId="0" topLeftCell="A1">
      <selection activeCell="G36" sqref="G36"/>
    </sheetView>
  </sheetViews>
  <sheetFormatPr defaultColWidth="9.00390625" defaultRowHeight="12.75"/>
  <cols>
    <col min="1" max="1" width="3.50390625" style="24" customWidth="1"/>
    <col min="2" max="2" width="6.50390625" style="24" customWidth="1"/>
    <col min="3" max="3" width="33.625" style="0" customWidth="1"/>
    <col min="4" max="4" width="9.50390625" style="11" customWidth="1"/>
    <col min="5" max="5" width="7.50390625" style="5" customWidth="1"/>
    <col min="6" max="6" width="15.125" style="3" customWidth="1"/>
    <col min="7" max="7" width="17.50390625" style="3" customWidth="1"/>
  </cols>
  <sheetData>
    <row r="1" spans="1:7" ht="12.75">
      <c r="A1" s="73" t="s">
        <v>14</v>
      </c>
      <c r="B1" s="73"/>
      <c r="C1" s="73" t="s">
        <v>15</v>
      </c>
      <c r="D1" s="2" t="s">
        <v>16</v>
      </c>
      <c r="E1" s="1" t="s">
        <v>17</v>
      </c>
      <c r="F1" s="125" t="s">
        <v>18</v>
      </c>
      <c r="G1" s="2" t="s">
        <v>19</v>
      </c>
    </row>
    <row r="2" spans="1:7" ht="13.5" thickBot="1">
      <c r="A2" s="74" t="s">
        <v>20</v>
      </c>
      <c r="B2" s="74"/>
      <c r="C2" s="74" t="s">
        <v>21</v>
      </c>
      <c r="D2" s="10" t="s">
        <v>20</v>
      </c>
      <c r="E2" s="9"/>
      <c r="F2" s="126" t="s">
        <v>22</v>
      </c>
      <c r="G2" s="10"/>
    </row>
    <row r="3" spans="1:7" ht="13.5" thickTop="1">
      <c r="A3" s="61" t="s">
        <v>1</v>
      </c>
      <c r="B3" s="61"/>
      <c r="C3" s="20" t="s">
        <v>2</v>
      </c>
      <c r="D3" s="23"/>
      <c r="E3" s="49"/>
      <c r="F3" s="50"/>
      <c r="G3" s="50"/>
    </row>
    <row r="4" spans="1:7" ht="12.75">
      <c r="A4" s="61"/>
      <c r="B4" s="61"/>
      <c r="C4" s="20"/>
      <c r="D4" s="23"/>
      <c r="E4" s="49"/>
      <c r="F4" s="50"/>
      <c r="G4" s="50"/>
    </row>
    <row r="5" spans="1:7" ht="12.75">
      <c r="A5" s="79" t="s">
        <v>28</v>
      </c>
      <c r="B5" s="79"/>
      <c r="C5" s="66" t="s">
        <v>29</v>
      </c>
      <c r="D5" s="15"/>
      <c r="E5" s="16"/>
      <c r="F5" s="17"/>
      <c r="G5" s="17"/>
    </row>
    <row r="6" spans="1:7" ht="39">
      <c r="A6" s="61">
        <v>12</v>
      </c>
      <c r="B6" s="61">
        <v>141</v>
      </c>
      <c r="C6" s="32" t="s">
        <v>150</v>
      </c>
      <c r="D6" s="23">
        <v>150</v>
      </c>
      <c r="E6" s="49" t="s">
        <v>65</v>
      </c>
      <c r="F6" s="127"/>
      <c r="G6" s="127">
        <f>D6*F6</f>
        <v>0</v>
      </c>
    </row>
    <row r="7" spans="1:7" ht="13.5">
      <c r="A7" s="61"/>
      <c r="B7" s="61"/>
      <c r="C7" s="122" t="s">
        <v>66</v>
      </c>
      <c r="D7" s="23" t="s">
        <v>66</v>
      </c>
      <c r="E7" s="49" t="s">
        <v>66</v>
      </c>
      <c r="F7" s="50"/>
      <c r="G7" s="50" t="s">
        <v>66</v>
      </c>
    </row>
    <row r="8" spans="1:7" ht="46.5" customHeight="1">
      <c r="A8" s="61">
        <v>12</v>
      </c>
      <c r="B8" s="61">
        <v>151</v>
      </c>
      <c r="C8" s="139" t="s">
        <v>151</v>
      </c>
      <c r="D8" s="23">
        <v>20</v>
      </c>
      <c r="E8" s="49" t="s">
        <v>27</v>
      </c>
      <c r="F8" s="127"/>
      <c r="G8" s="127">
        <f>D8*F8</f>
        <v>0</v>
      </c>
    </row>
    <row r="9" spans="1:7" ht="12" customHeight="1">
      <c r="A9" s="61"/>
      <c r="B9" s="61"/>
      <c r="C9" s="122"/>
      <c r="D9" s="23"/>
      <c r="E9" s="49"/>
      <c r="F9" s="50"/>
      <c r="G9" s="50"/>
    </row>
    <row r="10" spans="1:7" ht="39">
      <c r="A10" s="61">
        <v>12</v>
      </c>
      <c r="B10" s="61">
        <v>163</v>
      </c>
      <c r="C10" s="32" t="s">
        <v>152</v>
      </c>
      <c r="D10" s="23">
        <v>20</v>
      </c>
      <c r="E10" s="49" t="s">
        <v>27</v>
      </c>
      <c r="F10" s="127"/>
      <c r="G10" s="127">
        <f>D10*F10</f>
        <v>0</v>
      </c>
    </row>
    <row r="11" spans="1:7" ht="12" customHeight="1" thickBot="1">
      <c r="A11" s="81"/>
      <c r="B11" s="81"/>
      <c r="C11" s="270"/>
      <c r="D11" s="12"/>
      <c r="E11" s="210"/>
      <c r="F11" s="203"/>
      <c r="G11" s="203"/>
    </row>
    <row r="12" s="93" customFormat="1" ht="12.75">
      <c r="G12" s="98"/>
    </row>
    <row r="13" spans="1:17" ht="12.75">
      <c r="A13" s="83" t="s">
        <v>1</v>
      </c>
      <c r="B13" s="83"/>
      <c r="C13" s="44" t="s">
        <v>2</v>
      </c>
      <c r="D13" s="45"/>
      <c r="E13" s="46"/>
      <c r="F13" s="47" t="s">
        <v>32</v>
      </c>
      <c r="G13" s="133">
        <f>SUM(G5:G11)</f>
        <v>0</v>
      </c>
      <c r="H13" s="20"/>
      <c r="I13" s="20"/>
      <c r="J13" s="20"/>
      <c r="K13" s="20"/>
      <c r="L13" s="20"/>
      <c r="M13" s="20"/>
      <c r="N13" s="20"/>
      <c r="O13" s="20"/>
      <c r="P13" s="20"/>
      <c r="Q13" s="20"/>
    </row>
  </sheetData>
  <sheetProtection/>
  <printOptions/>
  <pageMargins left="0.984251968503937" right="0.1968503937007874" top="0.7874015748031497" bottom="0.3937007874015748" header="0.3937007874015748" footer="0.1968503937007874"/>
  <pageSetup firstPageNumber="1" useFirstPageNumber="1" horizontalDpi="600" verticalDpi="600" orientation="portrait" paperSize="9" scale="94" r:id="rId1"/>
  <headerFooter alignWithMargins="0">
    <oddHeader>&amp;C&amp;F</oddHeader>
    <oddFooter>&amp;RStran &amp;P od &amp;N</oddFooter>
  </headerFooter>
</worksheet>
</file>

<file path=xl/worksheets/sheet11.xml><?xml version="1.0" encoding="utf-8"?>
<worksheet xmlns="http://schemas.openxmlformats.org/spreadsheetml/2006/main" xmlns:r="http://schemas.openxmlformats.org/officeDocument/2006/relationships">
  <dimension ref="A1:G30"/>
  <sheetViews>
    <sheetView view="pageBreakPreview" zoomScale="90" zoomScaleSheetLayoutView="90" zoomScalePageLayoutView="0" workbookViewId="0" topLeftCell="A1">
      <selection activeCell="F10" sqref="F10"/>
    </sheetView>
  </sheetViews>
  <sheetFormatPr defaultColWidth="9.00390625" defaultRowHeight="12.75"/>
  <cols>
    <col min="1" max="1" width="3.50390625" style="24" customWidth="1"/>
    <col min="2" max="2" width="6.125" style="24" customWidth="1"/>
    <col min="3" max="3" width="33.625" style="0" customWidth="1"/>
    <col min="4" max="4" width="10.125" style="11" customWidth="1"/>
    <col min="5" max="5" width="6.50390625" style="3" customWidth="1"/>
    <col min="6" max="6" width="15.50390625" style="11" customWidth="1"/>
    <col min="7" max="7" width="17.50390625" style="11" customWidth="1"/>
  </cols>
  <sheetData>
    <row r="1" spans="1:7" ht="12.75">
      <c r="A1" s="73" t="s">
        <v>14</v>
      </c>
      <c r="B1" s="73"/>
      <c r="C1" s="73" t="s">
        <v>15</v>
      </c>
      <c r="D1" s="2" t="s">
        <v>16</v>
      </c>
      <c r="E1" s="2" t="s">
        <v>17</v>
      </c>
      <c r="F1" s="2" t="s">
        <v>18</v>
      </c>
      <c r="G1" s="2" t="s">
        <v>19</v>
      </c>
    </row>
    <row r="2" spans="1:7" ht="13.5" thickBot="1">
      <c r="A2" s="74" t="s">
        <v>20</v>
      </c>
      <c r="B2" s="74"/>
      <c r="C2" s="74" t="s">
        <v>21</v>
      </c>
      <c r="D2" s="10" t="s">
        <v>20</v>
      </c>
      <c r="E2" s="10"/>
      <c r="F2" s="10" t="s">
        <v>22</v>
      </c>
      <c r="G2" s="19"/>
    </row>
    <row r="3" spans="1:7" ht="12.75" customHeight="1" thickTop="1">
      <c r="A3" s="61" t="s">
        <v>3</v>
      </c>
      <c r="B3" s="61"/>
      <c r="C3" s="20" t="s">
        <v>4</v>
      </c>
      <c r="D3" s="23"/>
      <c r="E3" s="29"/>
      <c r="F3" s="23"/>
      <c r="G3" s="23"/>
    </row>
    <row r="4" spans="1:7" ht="12.75">
      <c r="A4" s="61"/>
      <c r="B4" s="61"/>
      <c r="C4" s="20"/>
      <c r="D4" s="23"/>
      <c r="E4" s="29"/>
      <c r="F4" s="23"/>
      <c r="G4" s="23"/>
    </row>
    <row r="5" spans="1:7" ht="12.75">
      <c r="A5" s="77" t="s">
        <v>33</v>
      </c>
      <c r="B5" s="77"/>
      <c r="C5" s="14" t="s">
        <v>34</v>
      </c>
      <c r="D5" s="15"/>
      <c r="E5" s="18"/>
      <c r="F5" s="15"/>
      <c r="G5" s="15"/>
    </row>
    <row r="6" spans="1:7" ht="26.25">
      <c r="A6" s="24">
        <v>21</v>
      </c>
      <c r="B6" s="24">
        <v>114</v>
      </c>
      <c r="C6" s="6" t="s">
        <v>70</v>
      </c>
      <c r="D6" s="58">
        <v>390</v>
      </c>
      <c r="E6" s="4" t="s">
        <v>31</v>
      </c>
      <c r="F6" s="127"/>
      <c r="G6" s="127">
        <f>D6*F6</f>
        <v>0</v>
      </c>
    </row>
    <row r="7" spans="3:7" ht="12.75">
      <c r="C7" s="6"/>
      <c r="D7" s="58"/>
      <c r="E7" s="4"/>
      <c r="F7" s="50"/>
      <c r="G7" s="50"/>
    </row>
    <row r="8" spans="1:7" ht="26.25">
      <c r="A8" s="75">
        <v>21</v>
      </c>
      <c r="B8" s="75">
        <v>234</v>
      </c>
      <c r="C8" s="6" t="s">
        <v>71</v>
      </c>
      <c r="D8" s="58">
        <v>412</v>
      </c>
      <c r="E8" s="4" t="s">
        <v>31</v>
      </c>
      <c r="F8" s="127"/>
      <c r="G8" s="127">
        <f>D8*F8</f>
        <v>0</v>
      </c>
    </row>
    <row r="9" spans="1:7" ht="12.75" customHeight="1">
      <c r="A9" s="75"/>
      <c r="B9" s="75"/>
      <c r="C9" s="32"/>
      <c r="D9" s="58"/>
      <c r="E9" s="4"/>
      <c r="G9" s="50"/>
    </row>
    <row r="10" spans="1:7" ht="64.5" customHeight="1">
      <c r="A10" s="75">
        <v>21</v>
      </c>
      <c r="B10" s="75">
        <v>323</v>
      </c>
      <c r="C10" s="32" t="s">
        <v>307</v>
      </c>
      <c r="D10" s="124">
        <v>24</v>
      </c>
      <c r="E10" s="4" t="s">
        <v>31</v>
      </c>
      <c r="F10" s="127"/>
      <c r="G10" s="127">
        <f>D10*F10</f>
        <v>0</v>
      </c>
    </row>
    <row r="11" spans="1:7" ht="12.75" customHeight="1">
      <c r="A11" s="75"/>
      <c r="B11" s="75"/>
      <c r="C11" s="32"/>
      <c r="D11" s="58"/>
      <c r="E11" s="4"/>
      <c r="G11" s="50"/>
    </row>
    <row r="12" spans="1:7" ht="12.75" customHeight="1">
      <c r="A12" s="77" t="s">
        <v>35</v>
      </c>
      <c r="B12" s="77"/>
      <c r="C12" s="14" t="s">
        <v>36</v>
      </c>
      <c r="D12" s="15"/>
      <c r="E12" s="17"/>
      <c r="F12" s="15"/>
      <c r="G12" s="17"/>
    </row>
    <row r="13" spans="1:7" ht="26.25">
      <c r="A13" s="78">
        <v>22</v>
      </c>
      <c r="B13" s="78">
        <v>113</v>
      </c>
      <c r="C13" s="32" t="s">
        <v>72</v>
      </c>
      <c r="D13" s="110">
        <v>1683</v>
      </c>
      <c r="E13" s="29" t="s">
        <v>30</v>
      </c>
      <c r="F13" s="127"/>
      <c r="G13" s="127">
        <f>D13*F13</f>
        <v>0</v>
      </c>
    </row>
    <row r="14" spans="1:7" ht="12.75">
      <c r="A14" s="78"/>
      <c r="B14" s="78"/>
      <c r="C14" s="32"/>
      <c r="D14" s="33"/>
      <c r="E14" s="29"/>
      <c r="F14" s="127"/>
      <c r="G14" s="127"/>
    </row>
    <row r="15" spans="1:7" ht="12.75">
      <c r="A15" s="79" t="s">
        <v>37</v>
      </c>
      <c r="B15" s="79"/>
      <c r="C15" s="14" t="s">
        <v>38</v>
      </c>
      <c r="D15" s="15"/>
      <c r="E15" s="17"/>
      <c r="F15" s="15"/>
      <c r="G15" s="15"/>
    </row>
    <row r="16" spans="1:7" ht="26.25">
      <c r="A16" s="61">
        <v>24</v>
      </c>
      <c r="B16" s="61">
        <v>113</v>
      </c>
      <c r="C16" s="32" t="s">
        <v>84</v>
      </c>
      <c r="D16" s="96">
        <v>1111</v>
      </c>
      <c r="E16" s="29" t="s">
        <v>31</v>
      </c>
      <c r="F16" s="127"/>
      <c r="G16" s="127">
        <f>D16*F16</f>
        <v>0</v>
      </c>
    </row>
    <row r="17" spans="1:7" ht="12.75">
      <c r="A17" s="61"/>
      <c r="B17" s="61"/>
      <c r="C17" s="32"/>
      <c r="D17" s="96"/>
      <c r="E17" s="29"/>
      <c r="F17" s="127"/>
      <c r="G17" s="127"/>
    </row>
    <row r="18" spans="1:7" ht="39">
      <c r="A18" s="24">
        <v>24</v>
      </c>
      <c r="B18" s="24">
        <v>215</v>
      </c>
      <c r="C18" s="6" t="s">
        <v>135</v>
      </c>
      <c r="D18" s="11">
        <v>8</v>
      </c>
      <c r="E18" s="4" t="s">
        <v>31</v>
      </c>
      <c r="F18" s="173"/>
      <c r="G18" s="173">
        <f>D18*F18</f>
        <v>0</v>
      </c>
    </row>
    <row r="19" spans="1:7" ht="12.75">
      <c r="A19" s="61"/>
      <c r="B19" s="61"/>
      <c r="C19" s="20"/>
      <c r="D19" s="23"/>
      <c r="E19" s="50"/>
      <c r="F19" s="23"/>
      <c r="G19" s="23"/>
    </row>
    <row r="20" spans="1:7" ht="24.75" customHeight="1">
      <c r="A20" s="78">
        <v>24</v>
      </c>
      <c r="B20" s="78">
        <v>476</v>
      </c>
      <c r="C20" s="32" t="s">
        <v>101</v>
      </c>
      <c r="D20" s="96">
        <v>669</v>
      </c>
      <c r="E20" s="29" t="s">
        <v>31</v>
      </c>
      <c r="F20" s="127"/>
      <c r="G20" s="127">
        <f>D20*F20</f>
        <v>0</v>
      </c>
    </row>
    <row r="21" spans="1:7" ht="12.75" customHeight="1">
      <c r="A21" s="78"/>
      <c r="B21" s="78"/>
      <c r="C21" s="32"/>
      <c r="D21" s="96"/>
      <c r="E21" s="29"/>
      <c r="F21" s="127"/>
      <c r="G21" s="127"/>
    </row>
    <row r="22" spans="1:7" ht="12.75">
      <c r="A22" s="79" t="s">
        <v>39</v>
      </c>
      <c r="B22" s="79"/>
      <c r="C22" s="14" t="s">
        <v>40</v>
      </c>
      <c r="D22" s="15"/>
      <c r="E22" s="17"/>
      <c r="F22" s="15"/>
      <c r="G22" s="15"/>
    </row>
    <row r="23" spans="1:7" ht="25.5" customHeight="1">
      <c r="A23" s="61">
        <v>25</v>
      </c>
      <c r="B23" s="61">
        <v>121</v>
      </c>
      <c r="C23" s="89" t="s">
        <v>73</v>
      </c>
      <c r="D23" s="23">
        <v>2474</v>
      </c>
      <c r="E23" s="29" t="s">
        <v>30</v>
      </c>
      <c r="F23" s="127"/>
      <c r="G23" s="127">
        <f>D23*F23</f>
        <v>0</v>
      </c>
    </row>
    <row r="24" spans="1:7" ht="12.75">
      <c r="A24" s="78"/>
      <c r="B24" s="78"/>
      <c r="C24" s="32"/>
      <c r="D24" s="23"/>
      <c r="E24" s="29"/>
      <c r="F24" s="23"/>
      <c r="G24" s="23"/>
    </row>
    <row r="25" spans="1:7" ht="15">
      <c r="A25" s="78">
        <v>25</v>
      </c>
      <c r="B25" s="78">
        <v>151</v>
      </c>
      <c r="C25" s="123" t="s">
        <v>74</v>
      </c>
      <c r="D25" s="23">
        <v>2474</v>
      </c>
      <c r="E25" s="29" t="s">
        <v>30</v>
      </c>
      <c r="F25" s="127"/>
      <c r="G25" s="127">
        <f>D25*F25</f>
        <v>0</v>
      </c>
    </row>
    <row r="26" spans="1:7" ht="12.75">
      <c r="A26" s="78"/>
      <c r="B26" s="78"/>
      <c r="C26" s="32"/>
      <c r="D26" s="23"/>
      <c r="E26" s="29"/>
      <c r="F26" s="23"/>
      <c r="G26" s="23"/>
    </row>
    <row r="27" spans="1:7" ht="12.75">
      <c r="A27" s="79" t="s">
        <v>41</v>
      </c>
      <c r="B27" s="79"/>
      <c r="C27" s="14" t="s">
        <v>42</v>
      </c>
      <c r="D27" s="15"/>
      <c r="E27" s="17"/>
      <c r="F27" s="15"/>
      <c r="G27" s="15"/>
    </row>
    <row r="28" spans="1:7" s="92" customFormat="1" ht="66" thickBot="1">
      <c r="A28" s="140">
        <v>29</v>
      </c>
      <c r="B28" s="140" t="s">
        <v>78</v>
      </c>
      <c r="C28" s="141" t="s">
        <v>97</v>
      </c>
      <c r="D28" s="142">
        <v>455</v>
      </c>
      <c r="E28" s="143" t="s">
        <v>31</v>
      </c>
      <c r="F28" s="144"/>
      <c r="G28" s="144">
        <f>D28*F28</f>
        <v>0</v>
      </c>
    </row>
    <row r="29" spans="1:7" s="92" customFormat="1" ht="12.75">
      <c r="A29" s="80"/>
      <c r="B29" s="80"/>
      <c r="C29" s="90"/>
      <c r="D29" s="33"/>
      <c r="E29" s="67"/>
      <c r="F29" s="23"/>
      <c r="G29" s="50"/>
    </row>
    <row r="30" spans="1:7" s="62" customFormat="1" ht="12.75">
      <c r="A30" s="82" t="s">
        <v>3</v>
      </c>
      <c r="B30" s="82"/>
      <c r="C30" s="64" t="s">
        <v>4</v>
      </c>
      <c r="D30" s="45"/>
      <c r="E30" s="48"/>
      <c r="F30" s="65" t="s">
        <v>32</v>
      </c>
      <c r="G30" s="134">
        <f>SUM(G6:G29)</f>
        <v>0</v>
      </c>
    </row>
    <row r="32" ht="26.25" customHeight="1"/>
    <row r="33" ht="18" customHeight="1"/>
    <row r="34" ht="12.75" customHeight="1"/>
    <row r="35" ht="12.75" customHeight="1"/>
    <row r="36" ht="3" customHeight="1"/>
  </sheetData>
  <sheetProtection/>
  <printOptions/>
  <pageMargins left="0.984251968503937" right="0.1968503937007874" top="0.7874015748031497" bottom="0.3937007874015748" header="0.3937007874015748" footer="0.1968503937007874"/>
  <pageSetup firstPageNumber="1" useFirstPageNumber="1" horizontalDpi="600" verticalDpi="600" orientation="portrait" paperSize="9" scale="94" r:id="rId1"/>
  <headerFooter alignWithMargins="0">
    <oddHeader>&amp;C&amp;F</oddHeader>
    <oddFooter>&amp;RStran &amp;P od &amp;N</oddFooter>
  </headerFooter>
</worksheet>
</file>

<file path=xl/worksheets/sheet12.xml><?xml version="1.0" encoding="utf-8"?>
<worksheet xmlns="http://schemas.openxmlformats.org/spreadsheetml/2006/main" xmlns:r="http://schemas.openxmlformats.org/officeDocument/2006/relationships">
  <dimension ref="A1:W23"/>
  <sheetViews>
    <sheetView view="pageBreakPreview" zoomScale="90" zoomScaleSheetLayoutView="90" zoomScalePageLayoutView="0" workbookViewId="0" topLeftCell="A3">
      <selection activeCell="K28" sqref="K28"/>
    </sheetView>
  </sheetViews>
  <sheetFormatPr defaultColWidth="9.00390625" defaultRowHeight="12.75"/>
  <cols>
    <col min="1" max="1" width="3.50390625" style="24" customWidth="1"/>
    <col min="2" max="2" width="6.125" style="24" customWidth="1"/>
    <col min="3" max="3" width="33.625" style="0" customWidth="1"/>
    <col min="4" max="4" width="9.00390625" style="13" customWidth="1"/>
    <col min="5" max="5" width="6.50390625" style="5" customWidth="1"/>
    <col min="6" max="6" width="15.50390625" style="13" customWidth="1"/>
    <col min="7" max="7" width="17.50390625" style="13" customWidth="1"/>
  </cols>
  <sheetData>
    <row r="1" spans="1:7" s="26" customFormat="1" ht="12.75">
      <c r="A1" s="73" t="s">
        <v>14</v>
      </c>
      <c r="B1" s="73"/>
      <c r="C1" s="73" t="s">
        <v>15</v>
      </c>
      <c r="D1" s="2" t="s">
        <v>16</v>
      </c>
      <c r="E1" s="2" t="s">
        <v>17</v>
      </c>
      <c r="F1" s="2" t="s">
        <v>18</v>
      </c>
      <c r="G1" s="2" t="s">
        <v>19</v>
      </c>
    </row>
    <row r="2" spans="1:7" s="26" customFormat="1" ht="13.5" thickBot="1">
      <c r="A2" s="74" t="s">
        <v>20</v>
      </c>
      <c r="B2" s="74"/>
      <c r="C2" s="74" t="s">
        <v>21</v>
      </c>
      <c r="D2" s="10" t="s">
        <v>20</v>
      </c>
      <c r="E2" s="10"/>
      <c r="F2" s="10" t="s">
        <v>22</v>
      </c>
      <c r="G2" s="19"/>
    </row>
    <row r="3" spans="1:7" ht="13.5" thickTop="1">
      <c r="A3" s="61" t="s">
        <v>5</v>
      </c>
      <c r="B3" s="61"/>
      <c r="C3" s="20" t="s">
        <v>6</v>
      </c>
      <c r="D3" s="23"/>
      <c r="E3" s="29"/>
      <c r="F3" s="23"/>
      <c r="G3" s="23"/>
    </row>
    <row r="4" spans="1:7" ht="12.75">
      <c r="A4" s="61"/>
      <c r="B4" s="61"/>
      <c r="C4" s="20"/>
      <c r="D4" s="23"/>
      <c r="E4" s="29"/>
      <c r="F4" s="23"/>
      <c r="G4" s="23"/>
    </row>
    <row r="5" spans="1:7" ht="12.75">
      <c r="A5" s="77" t="s">
        <v>43</v>
      </c>
      <c r="B5" s="77"/>
      <c r="C5" s="14" t="s">
        <v>44</v>
      </c>
      <c r="D5" s="15"/>
      <c r="E5" s="18"/>
      <c r="F5" s="15"/>
      <c r="G5" s="15"/>
    </row>
    <row r="6" spans="1:7" ht="39">
      <c r="A6" s="24">
        <v>31</v>
      </c>
      <c r="B6" s="24">
        <v>131</v>
      </c>
      <c r="C6" s="63" t="s">
        <v>81</v>
      </c>
      <c r="D6" s="11">
        <v>321</v>
      </c>
      <c r="E6" s="4" t="s">
        <v>31</v>
      </c>
      <c r="F6" s="127"/>
      <c r="G6" s="127">
        <f>D6*F6</f>
        <v>0</v>
      </c>
    </row>
    <row r="7" spans="3:7" ht="12.75">
      <c r="C7" s="63"/>
      <c r="D7" s="11"/>
      <c r="E7" s="4"/>
      <c r="F7" s="96"/>
      <c r="G7" s="98"/>
    </row>
    <row r="8" spans="1:7" ht="12.75">
      <c r="A8" s="79" t="s">
        <v>45</v>
      </c>
      <c r="B8" s="79"/>
      <c r="C8" s="14" t="s">
        <v>46</v>
      </c>
      <c r="D8" s="25"/>
      <c r="E8" s="16"/>
      <c r="F8" s="120"/>
      <c r="G8" s="118"/>
    </row>
    <row r="9" spans="1:7" ht="38.25" customHeight="1">
      <c r="A9" s="24">
        <v>32</v>
      </c>
      <c r="B9" s="24">
        <v>256</v>
      </c>
      <c r="C9" s="200" t="s">
        <v>168</v>
      </c>
      <c r="D9" s="11">
        <v>1401</v>
      </c>
      <c r="E9" s="4" t="s">
        <v>30</v>
      </c>
      <c r="F9" s="173"/>
      <c r="G9" s="173">
        <f>D9*F9</f>
        <v>0</v>
      </c>
    </row>
    <row r="10" spans="1:7" ht="12.75">
      <c r="A10" s="61"/>
      <c r="B10" s="61"/>
      <c r="C10" s="32"/>
      <c r="D10" s="23"/>
      <c r="E10" s="29"/>
      <c r="F10" s="96"/>
      <c r="G10" s="98"/>
    </row>
    <row r="11" spans="1:7" ht="12.75" customHeight="1">
      <c r="A11" s="61"/>
      <c r="B11" s="61"/>
      <c r="C11" s="129"/>
      <c r="D11" s="11"/>
      <c r="E11" s="4"/>
      <c r="F11" s="127"/>
      <c r="G11" s="127"/>
    </row>
    <row r="12" spans="1:7" ht="12.75">
      <c r="A12" s="79" t="s">
        <v>47</v>
      </c>
      <c r="B12" s="79"/>
      <c r="C12" s="14" t="s">
        <v>48</v>
      </c>
      <c r="D12" s="25"/>
      <c r="E12" s="16"/>
      <c r="F12" s="25"/>
      <c r="G12" s="15"/>
    </row>
    <row r="13" spans="1:7" ht="51.75" customHeight="1">
      <c r="A13" s="24">
        <v>35</v>
      </c>
      <c r="B13" s="24">
        <v>236</v>
      </c>
      <c r="C13" s="6" t="s">
        <v>170</v>
      </c>
      <c r="D13" s="11">
        <v>914</v>
      </c>
      <c r="E13" s="4" t="s">
        <v>50</v>
      </c>
      <c r="F13" s="173"/>
      <c r="G13" s="173">
        <f>D13*F13</f>
        <v>0</v>
      </c>
    </row>
    <row r="14" spans="1:7" ht="12.75">
      <c r="A14" s="61"/>
      <c r="B14" s="61"/>
      <c r="C14" s="20"/>
      <c r="D14" s="28"/>
      <c r="E14" s="49"/>
      <c r="F14" s="111"/>
      <c r="G14" s="98"/>
    </row>
    <row r="15" spans="1:7" s="59" customFormat="1" ht="12.75">
      <c r="A15" s="116" t="s">
        <v>51</v>
      </c>
      <c r="B15" s="116"/>
      <c r="C15" s="117" t="s">
        <v>52</v>
      </c>
      <c r="D15" s="118"/>
      <c r="E15" s="119"/>
      <c r="F15" s="118"/>
      <c r="G15" s="118"/>
    </row>
    <row r="16" spans="1:7" s="59" customFormat="1" ht="26.25">
      <c r="A16" s="78">
        <v>36</v>
      </c>
      <c r="B16" s="78">
        <v>131</v>
      </c>
      <c r="C16" s="107" t="s">
        <v>171</v>
      </c>
      <c r="D16" s="96">
        <v>491</v>
      </c>
      <c r="E16" s="109" t="s">
        <v>30</v>
      </c>
      <c r="F16" s="127"/>
      <c r="G16" s="127">
        <f>D16*F16</f>
        <v>0</v>
      </c>
    </row>
    <row r="17" spans="1:23" s="7" customFormat="1" ht="13.5" thickBot="1">
      <c r="A17" s="81"/>
      <c r="B17" s="81"/>
      <c r="C17" s="86"/>
      <c r="D17" s="12"/>
      <c r="E17" s="87"/>
      <c r="F17" s="12"/>
      <c r="G17" s="8"/>
      <c r="H17" s="20"/>
      <c r="I17" s="20"/>
      <c r="J17" s="20"/>
      <c r="K17" s="20"/>
      <c r="L17" s="20"/>
      <c r="M17" s="20"/>
      <c r="N17" s="20"/>
      <c r="O17" s="20"/>
      <c r="P17" s="20"/>
      <c r="Q17" s="20"/>
      <c r="R17"/>
      <c r="S17"/>
      <c r="T17"/>
      <c r="U17"/>
      <c r="V17"/>
      <c r="W17"/>
    </row>
    <row r="18" spans="1:23" s="20" customFormat="1" ht="12.75">
      <c r="A18" s="61"/>
      <c r="B18" s="61"/>
      <c r="C18" s="32"/>
      <c r="D18" s="23"/>
      <c r="E18" s="29"/>
      <c r="F18" s="23"/>
      <c r="G18" s="50"/>
      <c r="R18"/>
      <c r="S18"/>
      <c r="T18"/>
      <c r="U18"/>
      <c r="V18"/>
      <c r="W18"/>
    </row>
    <row r="19" spans="1:7" ht="14.25" customHeight="1">
      <c r="A19" s="82" t="s">
        <v>5</v>
      </c>
      <c r="B19" s="82"/>
      <c r="C19" s="52" t="s">
        <v>6</v>
      </c>
      <c r="D19" s="53"/>
      <c r="E19" s="46"/>
      <c r="F19" s="47" t="s">
        <v>32</v>
      </c>
      <c r="G19" s="134">
        <f>SUM(G6:G17)</f>
        <v>0</v>
      </c>
    </row>
    <row r="20" spans="1:7" ht="12.75">
      <c r="A20" s="85"/>
      <c r="B20" s="85"/>
      <c r="G20" s="71"/>
    </row>
    <row r="23" ht="12.75">
      <c r="F23"/>
    </row>
  </sheetData>
  <sheetProtection/>
  <printOptions/>
  <pageMargins left="0.984251968503937" right="0.1968503937007874" top="0.7874015748031497" bottom="0.3937007874015748" header="0.3937007874015748" footer="0.1968503937007874"/>
  <pageSetup firstPageNumber="1" useFirstPageNumber="1" horizontalDpi="600" verticalDpi="600" orientation="portrait" paperSize="9" scale="94" r:id="rId1"/>
  <headerFooter alignWithMargins="0">
    <oddHeader>&amp;C&amp;F</oddHeader>
    <oddFooter>&amp;RStran &amp;P od &amp;N</oddFooter>
  </headerFooter>
</worksheet>
</file>

<file path=xl/worksheets/sheet13.xml><?xml version="1.0" encoding="utf-8"?>
<worksheet xmlns="http://schemas.openxmlformats.org/spreadsheetml/2006/main" xmlns:r="http://schemas.openxmlformats.org/officeDocument/2006/relationships">
  <dimension ref="A1:G23"/>
  <sheetViews>
    <sheetView view="pageBreakPreview" zoomScale="90" zoomScaleSheetLayoutView="90" zoomScalePageLayoutView="0" workbookViewId="0" topLeftCell="A1">
      <selection activeCell="F5" sqref="F5"/>
    </sheetView>
  </sheetViews>
  <sheetFormatPr defaultColWidth="9.00390625" defaultRowHeight="12.75"/>
  <cols>
    <col min="1" max="1" width="3.50390625" style="24" customWidth="1"/>
    <col min="2" max="2" width="6.125" style="24" customWidth="1"/>
    <col min="3" max="3" width="33.625" style="0" customWidth="1"/>
    <col min="4" max="4" width="8.50390625" style="13" customWidth="1"/>
    <col min="5" max="5" width="6.50390625" style="26" customWidth="1"/>
    <col min="6" max="6" width="15.50390625" style="13" customWidth="1"/>
    <col min="7" max="7" width="17.50390625" style="13" customWidth="1"/>
  </cols>
  <sheetData>
    <row r="1" spans="1:7" ht="12.75">
      <c r="A1" s="73" t="s">
        <v>14</v>
      </c>
      <c r="B1" s="73"/>
      <c r="C1" s="73" t="s">
        <v>15</v>
      </c>
      <c r="D1" s="2" t="s">
        <v>16</v>
      </c>
      <c r="E1" s="2" t="s">
        <v>17</v>
      </c>
      <c r="F1" s="2" t="s">
        <v>18</v>
      </c>
      <c r="G1" s="2" t="s">
        <v>19</v>
      </c>
    </row>
    <row r="2" spans="1:7" ht="13.5" thickBot="1">
      <c r="A2" s="74" t="s">
        <v>20</v>
      </c>
      <c r="B2" s="74"/>
      <c r="C2" s="74" t="s">
        <v>21</v>
      </c>
      <c r="D2" s="10" t="s">
        <v>20</v>
      </c>
      <c r="E2" s="10"/>
      <c r="F2" s="10" t="s">
        <v>22</v>
      </c>
      <c r="G2" s="19"/>
    </row>
    <row r="3" spans="1:7" ht="13.5" thickTop="1">
      <c r="A3" s="61" t="s">
        <v>7</v>
      </c>
      <c r="B3" s="61"/>
      <c r="C3" s="20" t="s">
        <v>8</v>
      </c>
      <c r="D3" s="23"/>
      <c r="E3" s="29"/>
      <c r="F3" s="23"/>
      <c r="G3" s="23"/>
    </row>
    <row r="4" spans="1:7" ht="12.75">
      <c r="A4" s="77" t="s">
        <v>53</v>
      </c>
      <c r="B4" s="77"/>
      <c r="C4" s="14" t="s">
        <v>54</v>
      </c>
      <c r="D4" s="25"/>
      <c r="E4" s="31"/>
      <c r="F4" s="25"/>
      <c r="G4" s="25"/>
    </row>
    <row r="5" spans="1:7" ht="39" customHeight="1">
      <c r="A5" s="24">
        <v>41</v>
      </c>
      <c r="B5" s="24">
        <v>421</v>
      </c>
      <c r="C5" s="176" t="s">
        <v>141</v>
      </c>
      <c r="D5" s="11">
        <v>632</v>
      </c>
      <c r="E5" s="5" t="s">
        <v>50</v>
      </c>
      <c r="F5" s="173"/>
      <c r="G5" s="173">
        <f>D5*F5</f>
        <v>0</v>
      </c>
    </row>
    <row r="6" spans="1:7" ht="12.75" customHeight="1">
      <c r="A6" s="75"/>
      <c r="B6" s="75"/>
      <c r="C6" s="84"/>
      <c r="D6" s="96"/>
      <c r="E6" s="49"/>
      <c r="F6" s="158"/>
      <c r="G6" s="158"/>
    </row>
    <row r="7" spans="1:7" ht="12.75" customHeight="1">
      <c r="A7" s="77" t="s">
        <v>55</v>
      </c>
      <c r="B7" s="77"/>
      <c r="C7" s="14" t="s">
        <v>56</v>
      </c>
      <c r="D7" s="103"/>
      <c r="E7" s="14"/>
      <c r="F7" s="160"/>
      <c r="G7" s="161"/>
    </row>
    <row r="8" spans="1:7" ht="51.75" customHeight="1">
      <c r="A8" s="24">
        <v>43</v>
      </c>
      <c r="B8" s="24">
        <v>212</v>
      </c>
      <c r="C8" s="6" t="s">
        <v>172</v>
      </c>
      <c r="D8" s="11">
        <v>12</v>
      </c>
      <c r="E8" s="4" t="s">
        <v>50</v>
      </c>
      <c r="F8" s="173"/>
      <c r="G8" s="173">
        <f>D8*F8</f>
        <v>0</v>
      </c>
    </row>
    <row r="9" spans="1:7" ht="12.75">
      <c r="A9" s="75"/>
      <c r="B9" s="75"/>
      <c r="C9" s="20"/>
      <c r="D9" s="93"/>
      <c r="E9" s="54"/>
      <c r="F9" s="164"/>
      <c r="G9" s="165"/>
    </row>
    <row r="10" spans="1:7" ht="12.75">
      <c r="A10" s="77" t="s">
        <v>57</v>
      </c>
      <c r="B10" s="77"/>
      <c r="C10" s="14" t="s">
        <v>58</v>
      </c>
      <c r="D10" s="103"/>
      <c r="E10" s="31"/>
      <c r="F10" s="166"/>
      <c r="G10" s="167"/>
    </row>
    <row r="11" spans="1:7" ht="39">
      <c r="A11" s="24">
        <v>44</v>
      </c>
      <c r="B11" s="24">
        <v>133</v>
      </c>
      <c r="C11" s="6" t="s">
        <v>82</v>
      </c>
      <c r="D11" s="96">
        <v>10</v>
      </c>
      <c r="E11" s="29" t="s">
        <v>27</v>
      </c>
      <c r="F11" s="158"/>
      <c r="G11" s="158">
        <f>D11*F11</f>
        <v>0</v>
      </c>
    </row>
    <row r="12" spans="3:7" ht="12.75">
      <c r="C12" s="6"/>
      <c r="D12" s="96"/>
      <c r="E12" s="29"/>
      <c r="F12" s="158"/>
      <c r="G12" s="158"/>
    </row>
    <row r="13" spans="1:7" ht="38.25" customHeight="1">
      <c r="A13" s="24">
        <v>44</v>
      </c>
      <c r="B13" s="24">
        <v>855</v>
      </c>
      <c r="C13" s="32" t="s">
        <v>128</v>
      </c>
      <c r="D13" s="96">
        <v>10</v>
      </c>
      <c r="E13" s="29" t="s">
        <v>27</v>
      </c>
      <c r="F13" s="158"/>
      <c r="G13" s="158">
        <f>D13*F13</f>
        <v>0</v>
      </c>
    </row>
    <row r="14" spans="1:7" ht="11.25" customHeight="1" thickBot="1">
      <c r="A14" s="81"/>
      <c r="B14" s="81"/>
      <c r="C14" s="86"/>
      <c r="D14" s="174"/>
      <c r="E14" s="87"/>
      <c r="F14" s="175"/>
      <c r="G14" s="175"/>
    </row>
    <row r="15" spans="1:7" ht="12.75" customHeight="1">
      <c r="A15" s="61"/>
      <c r="B15" s="61"/>
      <c r="C15" s="139"/>
      <c r="D15" s="96"/>
      <c r="E15" s="29"/>
      <c r="F15" s="158"/>
      <c r="G15" s="158"/>
    </row>
    <row r="16" spans="1:7" s="72" customFormat="1" ht="12.75">
      <c r="A16" s="91" t="s">
        <v>7</v>
      </c>
      <c r="B16" s="91"/>
      <c r="C16" s="68" t="s">
        <v>8</v>
      </c>
      <c r="D16" s="69"/>
      <c r="E16" s="70"/>
      <c r="F16" s="69" t="s">
        <v>32</v>
      </c>
      <c r="G16" s="134">
        <f>SUM(G5:G15)</f>
        <v>0</v>
      </c>
    </row>
    <row r="17" spans="1:7" ht="12.75">
      <c r="A17" s="75"/>
      <c r="B17" s="75"/>
      <c r="C17" s="20"/>
      <c r="D17" s="28"/>
      <c r="E17" s="54"/>
      <c r="F17" s="28"/>
      <c r="G17" s="23"/>
    </row>
    <row r="18" spans="1:7" ht="12.75">
      <c r="A18" s="75"/>
      <c r="B18" s="75"/>
      <c r="C18" s="20"/>
      <c r="D18" s="28"/>
      <c r="E18" s="54"/>
      <c r="F18" s="28"/>
      <c r="G18" s="23"/>
    </row>
    <row r="19" spans="1:7" ht="12.75">
      <c r="A19" s="75"/>
      <c r="B19" s="75"/>
      <c r="C19" s="20"/>
      <c r="D19" s="28"/>
      <c r="E19" s="54"/>
      <c r="F19" s="28"/>
      <c r="G19" s="23"/>
    </row>
    <row r="20" spans="1:7" ht="12.75" hidden="1">
      <c r="A20" s="75"/>
      <c r="B20" s="75"/>
      <c r="C20" s="20"/>
      <c r="D20" s="28"/>
      <c r="E20" s="54"/>
      <c r="F20" s="28"/>
      <c r="G20" s="23"/>
    </row>
    <row r="21" spans="1:7" ht="13.5" hidden="1" thickBot="1">
      <c r="A21" s="81"/>
      <c r="B21" s="81"/>
      <c r="C21" s="7"/>
      <c r="D21" s="21"/>
      <c r="E21" s="30"/>
      <c r="F21" s="21"/>
      <c r="G21" s="21"/>
    </row>
    <row r="22" spans="1:7" ht="12.75" hidden="1">
      <c r="A22" s="82" t="s">
        <v>7</v>
      </c>
      <c r="B22" s="82"/>
      <c r="C22" s="52" t="s">
        <v>8</v>
      </c>
      <c r="D22" s="53"/>
      <c r="E22" s="55"/>
      <c r="F22" s="47" t="s">
        <v>32</v>
      </c>
      <c r="G22" s="45"/>
    </row>
    <row r="23" ht="12.75" hidden="1">
      <c r="F23"/>
    </row>
    <row r="24" ht="12.75" hidden="1"/>
    <row r="25" ht="12.75" hidden="1"/>
    <row r="26" ht="3" customHeight="1"/>
  </sheetData>
  <sheetProtection/>
  <printOptions/>
  <pageMargins left="1.0236220472440944" right="0.7480314960629921" top="0.7874015748031497" bottom="0.3937007874015748" header="0.3937007874015748" footer="0.1968503937007874"/>
  <pageSetup firstPageNumber="1" useFirstPageNumber="1" horizontalDpi="600" verticalDpi="600" orientation="portrait" paperSize="9" scale="92" r:id="rId1"/>
  <headerFooter alignWithMargins="0">
    <oddHeader>&amp;C&amp;F</oddHeader>
    <oddFooter>&amp;RStran &amp;P od &amp;N</oddFooter>
  </headerFooter>
  <rowBreaks count="1" manualBreakCount="1">
    <brk id="8" max="255" man="1"/>
  </rowBreaks>
</worksheet>
</file>

<file path=xl/worksheets/sheet14.xml><?xml version="1.0" encoding="utf-8"?>
<worksheet xmlns="http://schemas.openxmlformats.org/spreadsheetml/2006/main" xmlns:r="http://schemas.openxmlformats.org/officeDocument/2006/relationships">
  <dimension ref="A1:G8"/>
  <sheetViews>
    <sheetView view="pageBreakPreview" zoomScale="90" zoomScaleSheetLayoutView="90" zoomScalePageLayoutView="0" workbookViewId="0" topLeftCell="A1">
      <selection activeCell="F6" sqref="F6"/>
    </sheetView>
  </sheetViews>
  <sheetFormatPr defaultColWidth="9.00390625" defaultRowHeight="12.75"/>
  <cols>
    <col min="1" max="1" width="3.50390625" style="85" customWidth="1"/>
    <col min="2" max="2" width="6.125" style="85" customWidth="1"/>
    <col min="3" max="3" width="33.625" style="0" customWidth="1"/>
    <col min="4" max="4" width="8.00390625" style="0" customWidth="1"/>
    <col min="5" max="5" width="6.50390625" style="5" customWidth="1"/>
    <col min="6" max="6" width="15.50390625" style="60" customWidth="1"/>
    <col min="7" max="7" width="17.50390625" style="0" customWidth="1"/>
  </cols>
  <sheetData>
    <row r="1" spans="1:7" ht="12.75">
      <c r="A1" s="73" t="s">
        <v>14</v>
      </c>
      <c r="B1" s="73"/>
      <c r="C1" s="1" t="s">
        <v>15</v>
      </c>
      <c r="D1" s="1" t="s">
        <v>16</v>
      </c>
      <c r="E1" s="1" t="s">
        <v>17</v>
      </c>
      <c r="F1" s="2" t="s">
        <v>18</v>
      </c>
      <c r="G1" s="1" t="s">
        <v>19</v>
      </c>
    </row>
    <row r="2" spans="1:7" ht="13.5" thickBot="1">
      <c r="A2" s="74" t="s">
        <v>20</v>
      </c>
      <c r="B2" s="74"/>
      <c r="C2" s="9" t="s">
        <v>21</v>
      </c>
      <c r="D2" s="9" t="s">
        <v>20</v>
      </c>
      <c r="E2" s="9"/>
      <c r="F2" s="10" t="s">
        <v>22</v>
      </c>
      <c r="G2" s="27"/>
    </row>
    <row r="3" spans="1:7" ht="13.5" thickTop="1">
      <c r="A3" s="99" t="s">
        <v>9</v>
      </c>
      <c r="B3" s="99"/>
      <c r="C3" s="100" t="s">
        <v>10</v>
      </c>
      <c r="D3" s="93"/>
      <c r="E3" s="97"/>
      <c r="F3" s="101"/>
      <c r="G3" s="93"/>
    </row>
    <row r="4" spans="1:7" s="20" customFormat="1" ht="12.75">
      <c r="A4" s="99"/>
      <c r="B4" s="99"/>
      <c r="C4" s="100"/>
      <c r="D4" s="93"/>
      <c r="E4" s="97"/>
      <c r="F4" s="101"/>
      <c r="G4" s="93"/>
    </row>
    <row r="5" spans="1:7" ht="12.75">
      <c r="A5" s="207" t="s">
        <v>79</v>
      </c>
      <c r="B5" s="207"/>
      <c r="C5" s="14" t="s">
        <v>80</v>
      </c>
      <c r="D5" s="14"/>
      <c r="E5" s="16"/>
      <c r="F5" s="57"/>
      <c r="G5" s="57"/>
    </row>
    <row r="6" spans="1:7" ht="96" customHeight="1">
      <c r="A6" s="116">
        <v>62</v>
      </c>
      <c r="B6" s="116">
        <v>448</v>
      </c>
      <c r="C6" s="117" t="s">
        <v>126</v>
      </c>
      <c r="D6" s="118">
        <v>11</v>
      </c>
      <c r="E6" s="18" t="s">
        <v>30</v>
      </c>
      <c r="F6" s="286"/>
      <c r="G6" s="286">
        <f>D6*F6</f>
        <v>0</v>
      </c>
    </row>
    <row r="7" spans="1:7" ht="12.75" customHeight="1">
      <c r="A7" s="78"/>
      <c r="B7" s="78"/>
      <c r="C7" s="76"/>
      <c r="D7" s="96"/>
      <c r="E7" s="29"/>
      <c r="F7" s="158"/>
      <c r="G7" s="158"/>
    </row>
    <row r="8" spans="1:7" ht="12.75">
      <c r="A8" s="112" t="s">
        <v>9</v>
      </c>
      <c r="B8" s="112"/>
      <c r="C8" s="113" t="s">
        <v>10</v>
      </c>
      <c r="D8" s="114"/>
      <c r="E8" s="115"/>
      <c r="F8" s="121" t="s">
        <v>32</v>
      </c>
      <c r="G8" s="135">
        <f>SUM(G5:G7)</f>
        <v>0</v>
      </c>
    </row>
  </sheetData>
  <sheetProtection/>
  <printOptions/>
  <pageMargins left="1.0236220472440944" right="0.7480314960629921" top="0.7874015748031497" bottom="0.3937007874015748" header="0.3937007874015748" footer="0.1968503937007874"/>
  <pageSetup firstPageNumber="1" useFirstPageNumber="1" horizontalDpi="600" verticalDpi="600" orientation="portrait" paperSize="9" scale="93" r:id="rId1"/>
  <headerFooter alignWithMargins="0">
    <oddHeader>&amp;C&amp;F</oddHeader>
    <oddFooter>&amp;RStran &amp;P od &amp;N</oddFooter>
  </headerFooter>
</worksheet>
</file>

<file path=xl/worksheets/sheet15.xml><?xml version="1.0" encoding="utf-8"?>
<worksheet xmlns="http://schemas.openxmlformats.org/spreadsheetml/2006/main" xmlns:r="http://schemas.openxmlformats.org/officeDocument/2006/relationships">
  <dimension ref="A1:BL12"/>
  <sheetViews>
    <sheetView view="pageBreakPreview" zoomScale="90" zoomScaleSheetLayoutView="90" workbookViewId="0" topLeftCell="A1">
      <selection activeCell="F5" sqref="F5"/>
    </sheetView>
  </sheetViews>
  <sheetFormatPr defaultColWidth="9.00390625" defaultRowHeight="12.75"/>
  <cols>
    <col min="1" max="1" width="3.50390625" style="0" customWidth="1"/>
    <col min="2" max="2" width="6.125" style="0" customWidth="1"/>
    <col min="3" max="3" width="33.625" style="0" customWidth="1"/>
    <col min="4" max="4" width="8.00390625" style="0" customWidth="1"/>
    <col min="5" max="5" width="6.50390625" style="0" customWidth="1"/>
    <col min="6" max="6" width="15.50390625" style="0" customWidth="1"/>
    <col min="7" max="7" width="17.50390625" style="0" customWidth="1"/>
  </cols>
  <sheetData>
    <row r="1" spans="1:7" ht="12.75">
      <c r="A1" s="73" t="s">
        <v>14</v>
      </c>
      <c r="B1" s="73"/>
      <c r="C1" s="73" t="s">
        <v>15</v>
      </c>
      <c r="D1" s="1" t="s">
        <v>16</v>
      </c>
      <c r="E1" s="1" t="s">
        <v>17</v>
      </c>
      <c r="F1" s="1" t="s">
        <v>18</v>
      </c>
      <c r="G1" s="1" t="s">
        <v>19</v>
      </c>
    </row>
    <row r="2" spans="1:7" ht="13.5" thickBot="1">
      <c r="A2" s="74" t="s">
        <v>20</v>
      </c>
      <c r="B2" s="74"/>
      <c r="C2" s="74" t="s">
        <v>21</v>
      </c>
      <c r="D2" s="9" t="s">
        <v>20</v>
      </c>
      <c r="E2" s="9"/>
      <c r="F2" s="9" t="s">
        <v>22</v>
      </c>
      <c r="G2" s="27"/>
    </row>
    <row r="3" spans="1:7" ht="13.5" thickTop="1">
      <c r="A3" s="20" t="s">
        <v>11</v>
      </c>
      <c r="B3" s="20"/>
      <c r="C3" s="22" t="s">
        <v>12</v>
      </c>
      <c r="D3" s="20"/>
      <c r="E3" s="20"/>
      <c r="F3" s="20"/>
      <c r="G3" s="20"/>
    </row>
    <row r="4" spans="1:7" ht="12.75">
      <c r="A4" s="14" t="s">
        <v>76</v>
      </c>
      <c r="B4" s="14"/>
      <c r="C4" s="14" t="s">
        <v>61</v>
      </c>
      <c r="D4" s="14"/>
      <c r="E4" s="14"/>
      <c r="F4" s="14"/>
      <c r="G4" s="57"/>
    </row>
    <row r="5" spans="1:7" ht="12.75">
      <c r="A5" s="61">
        <v>79</v>
      </c>
      <c r="B5" s="61">
        <v>311</v>
      </c>
      <c r="C5" s="32" t="s">
        <v>62</v>
      </c>
      <c r="D5" s="23">
        <v>90</v>
      </c>
      <c r="E5" s="29" t="s">
        <v>63</v>
      </c>
      <c r="F5" s="127"/>
      <c r="G5" s="127">
        <f>D5*F5</f>
        <v>0</v>
      </c>
    </row>
    <row r="6" spans="1:7" ht="12.75">
      <c r="A6" s="61"/>
      <c r="B6" s="61"/>
      <c r="C6" s="32"/>
      <c r="D6" s="23"/>
      <c r="E6" s="29"/>
      <c r="F6" s="33"/>
      <c r="G6" s="23"/>
    </row>
    <row r="7" spans="1:7" ht="12.75">
      <c r="A7" s="61">
        <v>79</v>
      </c>
      <c r="B7" s="61">
        <v>351</v>
      </c>
      <c r="C7" s="32" t="s">
        <v>77</v>
      </c>
      <c r="D7" s="23">
        <v>20</v>
      </c>
      <c r="E7" s="29" t="s">
        <v>63</v>
      </c>
      <c r="F7" s="127"/>
      <c r="G7" s="127">
        <f>D7*F7</f>
        <v>0</v>
      </c>
    </row>
    <row r="8" spans="1:7" ht="12.75">
      <c r="A8" s="61"/>
      <c r="B8" s="61"/>
      <c r="C8" s="32"/>
      <c r="D8" s="23"/>
      <c r="E8" s="29"/>
      <c r="F8" s="33"/>
      <c r="G8" s="23"/>
    </row>
    <row r="9" spans="1:7" ht="26.25">
      <c r="A9" s="61">
        <v>79</v>
      </c>
      <c r="B9" s="61">
        <v>514</v>
      </c>
      <c r="C9" s="32" t="s">
        <v>139</v>
      </c>
      <c r="D9" s="23">
        <v>1</v>
      </c>
      <c r="E9" s="29" t="s">
        <v>27</v>
      </c>
      <c r="F9" s="127"/>
      <c r="G9" s="127">
        <f>D9*F9</f>
        <v>0</v>
      </c>
    </row>
    <row r="10" spans="1:64" s="7" customFormat="1" ht="14.25" customHeight="1" thickBot="1">
      <c r="A10" s="81"/>
      <c r="B10" s="81"/>
      <c r="C10" s="86"/>
      <c r="D10" s="12"/>
      <c r="E10" s="87"/>
      <c r="F10" s="88"/>
      <c r="G10" s="8"/>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row>
    <row r="11" spans="1:7" s="20" customFormat="1" ht="14.25" customHeight="1">
      <c r="A11" s="61"/>
      <c r="B11" s="61"/>
      <c r="C11" s="32"/>
      <c r="D11" s="23"/>
      <c r="E11" s="29"/>
      <c r="F11" s="33"/>
      <c r="G11" s="50"/>
    </row>
    <row r="12" spans="1:7" s="20" customFormat="1" ht="12.75">
      <c r="A12" s="52" t="s">
        <v>11</v>
      </c>
      <c r="B12" s="52"/>
      <c r="C12" s="51" t="s">
        <v>12</v>
      </c>
      <c r="D12" s="44"/>
      <c r="E12" s="44"/>
      <c r="F12" s="47" t="s">
        <v>32</v>
      </c>
      <c r="G12" s="134">
        <f>SUM(G5:G10)</f>
        <v>0</v>
      </c>
    </row>
    <row r="13" s="20" customFormat="1" ht="12.75"/>
    <row r="14" ht="12" customHeight="1"/>
  </sheetData>
  <sheetProtection/>
  <printOptions/>
  <pageMargins left="1.0236220472440944" right="0.7480314960629921" top="0.7874015748031497" bottom="0.3937007874015748" header="0.3937007874015748" footer="0.1968503937007874"/>
  <pageSetup firstPageNumber="1" useFirstPageNumber="1" horizontalDpi="600" verticalDpi="600" orientation="portrait" paperSize="9" scale="93" r:id="rId1"/>
  <headerFooter alignWithMargins="0">
    <oddHeader>&amp;C&amp;F</oddHeader>
    <oddFooter>&amp;RStran &amp;P od &amp;N</oddFooter>
  </headerFooter>
</worksheet>
</file>

<file path=xl/worksheets/sheet16.xml><?xml version="1.0" encoding="utf-8"?>
<worksheet xmlns="http://schemas.openxmlformats.org/spreadsheetml/2006/main" xmlns:r="http://schemas.openxmlformats.org/officeDocument/2006/relationships">
  <dimension ref="B8:G40"/>
  <sheetViews>
    <sheetView view="pageBreakPreview" zoomScale="90" zoomScaleSheetLayoutView="90" zoomScalePageLayoutView="0" workbookViewId="0" topLeftCell="A13">
      <selection activeCell="G32" sqref="G32"/>
    </sheetView>
  </sheetViews>
  <sheetFormatPr defaultColWidth="9.00390625" defaultRowHeight="12.75"/>
  <cols>
    <col min="2" max="2" width="7.50390625" style="0" customWidth="1"/>
    <col min="6" max="6" width="9.50390625" style="0" customWidth="1"/>
    <col min="7" max="7" width="26.50390625" style="0" customWidth="1"/>
  </cols>
  <sheetData>
    <row r="6" ht="12" customHeight="1"/>
    <row r="8" spans="3:7" ht="21">
      <c r="C8" s="304" t="s">
        <v>0</v>
      </c>
      <c r="D8" s="305"/>
      <c r="E8" s="305"/>
      <c r="F8" s="305"/>
      <c r="G8" s="305"/>
    </row>
    <row r="9" spans="3:7" ht="17.25">
      <c r="C9" s="138"/>
      <c r="D9" s="5"/>
      <c r="E9" s="5"/>
      <c r="F9" s="5"/>
      <c r="G9" s="5"/>
    </row>
    <row r="10" spans="3:7" ht="16.5" customHeight="1">
      <c r="C10" s="297" t="s">
        <v>95</v>
      </c>
      <c r="D10" s="298"/>
      <c r="E10" s="298"/>
      <c r="F10" s="298"/>
      <c r="G10" s="298"/>
    </row>
    <row r="11" spans="3:7" ht="16.5" customHeight="1">
      <c r="C11" s="297" t="s">
        <v>96</v>
      </c>
      <c r="D11" s="298"/>
      <c r="E11" s="298"/>
      <c r="F11" s="298"/>
      <c r="G11" s="298"/>
    </row>
    <row r="12" spans="3:7" ht="7.5" customHeight="1">
      <c r="C12" s="152"/>
      <c r="D12" s="5"/>
      <c r="E12" s="5"/>
      <c r="F12" s="5"/>
      <c r="G12" s="5"/>
    </row>
    <row r="13" spans="3:7" ht="17.25">
      <c r="C13" s="299" t="s">
        <v>309</v>
      </c>
      <c r="D13" s="300"/>
      <c r="E13" s="300"/>
      <c r="F13" s="300"/>
      <c r="G13" s="300"/>
    </row>
    <row r="14" spans="3:7" ht="17.25">
      <c r="C14" s="299" t="s">
        <v>132</v>
      </c>
      <c r="D14" s="300"/>
      <c r="E14" s="300"/>
      <c r="F14" s="300"/>
      <c r="G14" s="300"/>
    </row>
    <row r="15" spans="3:7" ht="17.25">
      <c r="C15" s="37"/>
      <c r="D15" s="34"/>
      <c r="E15" s="35"/>
      <c r="F15" s="35"/>
      <c r="G15" s="36"/>
    </row>
    <row r="16" ht="12.75">
      <c r="G16" s="11"/>
    </row>
    <row r="17" spans="2:7" ht="15">
      <c r="B17" s="38" t="s">
        <v>1</v>
      </c>
      <c r="C17" s="43" t="s">
        <v>2</v>
      </c>
      <c r="D17" s="40"/>
      <c r="E17" s="41"/>
      <c r="F17" s="178"/>
      <c r="G17" s="180">
        <f>'preddela_P+LC'!G27</f>
        <v>8100</v>
      </c>
    </row>
    <row r="18" spans="2:7" ht="15">
      <c r="B18" s="38"/>
      <c r="C18" s="43"/>
      <c r="D18" s="40"/>
      <c r="E18" s="41"/>
      <c r="F18" s="178"/>
      <c r="G18" s="180"/>
    </row>
    <row r="19" spans="2:7" ht="15">
      <c r="B19" s="43" t="s">
        <v>3</v>
      </c>
      <c r="C19" s="39" t="s">
        <v>4</v>
      </c>
      <c r="D19" s="43"/>
      <c r="E19" s="43"/>
      <c r="F19" s="178"/>
      <c r="G19" s="180">
        <f>'zemeljska dela_P+LC'!G34</f>
        <v>0</v>
      </c>
    </row>
    <row r="20" spans="2:7" ht="15">
      <c r="B20" s="43"/>
      <c r="C20" s="39"/>
      <c r="D20" s="43"/>
      <c r="E20" s="43"/>
      <c r="F20" s="178"/>
      <c r="G20" s="181"/>
    </row>
    <row r="21" spans="2:7" ht="15">
      <c r="B21" s="43" t="s">
        <v>5</v>
      </c>
      <c r="C21" s="39" t="s">
        <v>6</v>
      </c>
      <c r="D21" s="43"/>
      <c r="E21" s="43"/>
      <c r="F21" s="178"/>
      <c r="G21" s="180">
        <f>'voziscne konstrukcije_P+LC'!G28</f>
        <v>0</v>
      </c>
    </row>
    <row r="22" spans="2:7" ht="15">
      <c r="B22" s="43"/>
      <c r="C22" s="39"/>
      <c r="D22" s="43"/>
      <c r="E22" s="43"/>
      <c r="F22" s="178"/>
      <c r="G22" s="181"/>
    </row>
    <row r="23" spans="2:7" ht="15">
      <c r="B23" s="43" t="s">
        <v>7</v>
      </c>
      <c r="C23" s="39" t="s">
        <v>8</v>
      </c>
      <c r="D23" s="43"/>
      <c r="E23" s="43"/>
      <c r="F23" s="178"/>
      <c r="G23" s="180">
        <f>'odvodnjavanje_P+LC'!G20</f>
        <v>0</v>
      </c>
    </row>
    <row r="24" spans="2:7" ht="15">
      <c r="B24" s="43"/>
      <c r="C24" s="39"/>
      <c r="D24" s="43"/>
      <c r="E24" s="43"/>
      <c r="F24" s="178"/>
      <c r="G24" s="181"/>
    </row>
    <row r="25" spans="2:7" ht="15">
      <c r="B25" s="43" t="s">
        <v>9</v>
      </c>
      <c r="C25" s="39" t="s">
        <v>10</v>
      </c>
      <c r="D25" s="43"/>
      <c r="E25" s="43"/>
      <c r="F25" s="178"/>
      <c r="G25" s="180">
        <f>'prometna oprema_P+LC'!G26</f>
        <v>0</v>
      </c>
    </row>
    <row r="26" spans="2:7" ht="15">
      <c r="B26" s="43"/>
      <c r="C26" s="39"/>
      <c r="D26" s="43"/>
      <c r="E26" s="43"/>
      <c r="F26" s="178"/>
      <c r="G26" s="181"/>
    </row>
    <row r="27" spans="2:7" ht="15">
      <c r="B27" s="43" t="s">
        <v>11</v>
      </c>
      <c r="C27" s="182" t="s">
        <v>12</v>
      </c>
      <c r="D27" s="43"/>
      <c r="E27" s="43"/>
      <c r="F27" s="178"/>
      <c r="G27" s="180">
        <f>'tuje storitve_P+LC'!G12</f>
        <v>0</v>
      </c>
    </row>
    <row r="28" spans="2:7" ht="15" customHeight="1" thickBot="1">
      <c r="B28" s="38"/>
      <c r="C28" s="308"/>
      <c r="D28" s="308"/>
      <c r="E28" s="308"/>
      <c r="F28" s="308"/>
      <c r="G28" s="183"/>
    </row>
    <row r="29" spans="2:7" ht="15">
      <c r="B29" s="43"/>
      <c r="G29" s="180"/>
    </row>
    <row r="30" spans="3:7" ht="15" customHeight="1">
      <c r="C30" s="56" t="s">
        <v>13</v>
      </c>
      <c r="D30" s="44"/>
      <c r="E30" s="44"/>
      <c r="F30" s="44"/>
      <c r="G30" s="137">
        <f>SUM(G17:G28)</f>
        <v>8100</v>
      </c>
    </row>
    <row r="31" ht="12.75">
      <c r="G31" s="151"/>
    </row>
    <row r="35" spans="2:7" ht="12.75">
      <c r="B35" s="309" t="s">
        <v>129</v>
      </c>
      <c r="C35" s="294"/>
      <c r="D35" s="294"/>
      <c r="E35" s="294"/>
      <c r="F35" s="294"/>
      <c r="G35" s="294"/>
    </row>
    <row r="36" spans="2:7" ht="12.75">
      <c r="B36" s="310" t="s">
        <v>130</v>
      </c>
      <c r="C36" s="310"/>
      <c r="D36" s="310"/>
      <c r="E36" s="310"/>
      <c r="F36" s="310"/>
      <c r="G36" s="310"/>
    </row>
    <row r="37" spans="2:7" ht="12.75">
      <c r="B37" s="310" t="s">
        <v>131</v>
      </c>
      <c r="C37" s="310"/>
      <c r="D37" s="310"/>
      <c r="E37" s="310"/>
      <c r="F37" s="310"/>
      <c r="G37" s="310"/>
    </row>
    <row r="38" spans="2:7" ht="12.75">
      <c r="B38" s="310"/>
      <c r="C38" s="310"/>
      <c r="D38" s="310"/>
      <c r="E38" s="310"/>
      <c r="F38" s="310"/>
      <c r="G38" s="310"/>
    </row>
    <row r="39" spans="2:7" ht="12.75">
      <c r="B39" s="310" t="s">
        <v>133</v>
      </c>
      <c r="C39" s="310"/>
      <c r="D39" s="310"/>
      <c r="E39" s="310"/>
      <c r="F39" s="310"/>
      <c r="G39" s="310"/>
    </row>
    <row r="40" spans="2:7" ht="12.75">
      <c r="B40" s="310"/>
      <c r="C40" s="310"/>
      <c r="D40" s="310"/>
      <c r="E40" s="310"/>
      <c r="F40" s="310"/>
      <c r="G40" s="310"/>
    </row>
  </sheetData>
  <sheetProtection/>
  <mergeCells count="12">
    <mergeCell ref="C8:G8"/>
    <mergeCell ref="C10:G10"/>
    <mergeCell ref="C11:G11"/>
    <mergeCell ref="C13:G13"/>
    <mergeCell ref="C14:G14"/>
    <mergeCell ref="C28:F28"/>
    <mergeCell ref="B35:G35"/>
    <mergeCell ref="B36:G36"/>
    <mergeCell ref="B37:G37"/>
    <mergeCell ref="B38:G38"/>
    <mergeCell ref="B39:G39"/>
    <mergeCell ref="B40:G40"/>
  </mergeCells>
  <printOptions/>
  <pageMargins left="1.0236220472440944" right="0.75" top="0.7874015748031497" bottom="0.3937007874015748" header="0.3937007874015748" footer="0.1968503937007874"/>
  <pageSetup horizontalDpi="300" verticalDpi="300" orientation="portrait" paperSize="9" r:id="rId1"/>
  <headerFooter alignWithMargins="0">
    <oddHeader>&amp;C&amp;"Arial CE,Bold Italic"&amp;8&amp;A</oddHeader>
  </headerFooter>
</worksheet>
</file>

<file path=xl/worksheets/sheet17.xml><?xml version="1.0" encoding="utf-8"?>
<worksheet xmlns="http://schemas.openxmlformats.org/spreadsheetml/2006/main" xmlns:r="http://schemas.openxmlformats.org/officeDocument/2006/relationships">
  <dimension ref="A1:FO27"/>
  <sheetViews>
    <sheetView view="pageBreakPreview" zoomScale="90" zoomScaleSheetLayoutView="90" zoomScalePageLayoutView="0" workbookViewId="0" topLeftCell="A16">
      <selection activeCell="F25" sqref="F25"/>
    </sheetView>
  </sheetViews>
  <sheetFormatPr defaultColWidth="9.00390625" defaultRowHeight="12.75"/>
  <cols>
    <col min="1" max="1" width="3.50390625" style="24" customWidth="1"/>
    <col min="2" max="2" width="6.50390625" style="24" customWidth="1"/>
    <col min="3" max="3" width="33.625" style="0" customWidth="1"/>
    <col min="4" max="4" width="9.50390625" style="11" customWidth="1"/>
    <col min="5" max="5" width="7.50390625" style="5" customWidth="1"/>
    <col min="6" max="6" width="15.125" style="60" customWidth="1"/>
    <col min="7" max="7" width="17.50390625" style="60" customWidth="1"/>
  </cols>
  <sheetData>
    <row r="1" spans="1:7" ht="12.75">
      <c r="A1" s="73" t="s">
        <v>164</v>
      </c>
      <c r="B1" s="73"/>
      <c r="C1" s="73" t="s">
        <v>15</v>
      </c>
      <c r="D1" s="2" t="s">
        <v>16</v>
      </c>
      <c r="E1" s="1" t="s">
        <v>17</v>
      </c>
      <c r="F1" s="125" t="s">
        <v>18</v>
      </c>
      <c r="G1" s="2" t="s">
        <v>19</v>
      </c>
    </row>
    <row r="2" spans="1:7" ht="13.5" thickBot="1">
      <c r="A2" s="74" t="s">
        <v>20</v>
      </c>
      <c r="B2" s="74"/>
      <c r="C2" s="74" t="s">
        <v>21</v>
      </c>
      <c r="D2" s="10" t="s">
        <v>20</v>
      </c>
      <c r="E2" s="9"/>
      <c r="F2" s="126" t="s">
        <v>22</v>
      </c>
      <c r="G2" s="10"/>
    </row>
    <row r="3" spans="1:3" ht="13.5" thickTop="1">
      <c r="A3" s="24" t="s">
        <v>1</v>
      </c>
      <c r="C3" t="s">
        <v>2</v>
      </c>
    </row>
    <row r="5" spans="1:7" ht="12.75">
      <c r="A5" s="79" t="s">
        <v>23</v>
      </c>
      <c r="B5" s="79"/>
      <c r="C5" s="14" t="s">
        <v>24</v>
      </c>
      <c r="D5" s="15"/>
      <c r="E5" s="16"/>
      <c r="F5" s="57"/>
      <c r="G5" s="57"/>
    </row>
    <row r="6" spans="1:7" ht="39">
      <c r="A6" s="24">
        <v>11</v>
      </c>
      <c r="B6" s="24">
        <v>121</v>
      </c>
      <c r="C6" s="6" t="s">
        <v>161</v>
      </c>
      <c r="D6" s="184">
        <v>0.14</v>
      </c>
      <c r="E6" s="5" t="s">
        <v>25</v>
      </c>
      <c r="F6" s="173"/>
      <c r="G6" s="173">
        <f>D6*F6</f>
        <v>0</v>
      </c>
    </row>
    <row r="7" spans="3:7" ht="12.75">
      <c r="C7" s="6"/>
      <c r="D7" s="184"/>
      <c r="F7" s="173"/>
      <c r="G7" s="173"/>
    </row>
    <row r="8" spans="1:7" ht="18" customHeight="1">
      <c r="A8" s="24">
        <v>11</v>
      </c>
      <c r="B8" s="24">
        <v>221</v>
      </c>
      <c r="C8" s="6" t="s">
        <v>26</v>
      </c>
      <c r="D8" s="11">
        <v>8</v>
      </c>
      <c r="E8" s="5" t="s">
        <v>27</v>
      </c>
      <c r="F8" s="173"/>
      <c r="G8" s="173">
        <f>D8*F8</f>
        <v>0</v>
      </c>
    </row>
    <row r="9" ht="12.75">
      <c r="C9" s="6"/>
    </row>
    <row r="10" spans="1:7" ht="18" customHeight="1">
      <c r="A10" s="79" t="s">
        <v>28</v>
      </c>
      <c r="B10" s="79"/>
      <c r="C10" s="66" t="s">
        <v>29</v>
      </c>
      <c r="D10" s="15"/>
      <c r="E10" s="16"/>
      <c r="F10" s="57"/>
      <c r="G10" s="57"/>
    </row>
    <row r="11" spans="1:7" ht="39">
      <c r="A11" s="24">
        <v>12</v>
      </c>
      <c r="B11" s="24">
        <v>141</v>
      </c>
      <c r="C11" s="6" t="s">
        <v>150</v>
      </c>
      <c r="D11" s="11">
        <v>50</v>
      </c>
      <c r="E11" s="5" t="s">
        <v>65</v>
      </c>
      <c r="F11" s="173"/>
      <c r="G11" s="173">
        <f>D11*F11</f>
        <v>0</v>
      </c>
    </row>
    <row r="12" spans="3:7" ht="13.5">
      <c r="C12" s="185" t="s">
        <v>66</v>
      </c>
      <c r="D12" s="11" t="s">
        <v>66</v>
      </c>
      <c r="E12" s="5" t="s">
        <v>66</v>
      </c>
      <c r="G12" s="60" t="s">
        <v>66</v>
      </c>
    </row>
    <row r="13" spans="1:7" ht="39">
      <c r="A13" s="24">
        <v>12</v>
      </c>
      <c r="B13" s="24">
        <v>151</v>
      </c>
      <c r="C13" s="186" t="s">
        <v>151</v>
      </c>
      <c r="D13" s="11">
        <v>5</v>
      </c>
      <c r="E13" s="5" t="s">
        <v>27</v>
      </c>
      <c r="F13" s="173"/>
      <c r="G13" s="173">
        <f>D13*F13</f>
        <v>0</v>
      </c>
    </row>
    <row r="14" ht="13.5">
      <c r="C14" s="185"/>
    </row>
    <row r="15" spans="1:7" ht="39">
      <c r="A15" s="24">
        <v>12</v>
      </c>
      <c r="B15" s="24">
        <v>163</v>
      </c>
      <c r="C15" s="6" t="s">
        <v>152</v>
      </c>
      <c r="D15" s="11">
        <v>5</v>
      </c>
      <c r="E15" s="5" t="s">
        <v>27</v>
      </c>
      <c r="F15" s="173"/>
      <c r="G15" s="173">
        <f>D15*F15</f>
        <v>0</v>
      </c>
    </row>
    <row r="16" spans="3:7" ht="12.75">
      <c r="C16" s="6"/>
      <c r="F16" s="173"/>
      <c r="G16" s="173"/>
    </row>
    <row r="17" spans="1:7" ht="39">
      <c r="A17" s="24">
        <v>12</v>
      </c>
      <c r="B17" s="24" t="s">
        <v>99</v>
      </c>
      <c r="C17" s="6" t="s">
        <v>100</v>
      </c>
      <c r="D17" s="11">
        <v>2</v>
      </c>
      <c r="E17" s="5" t="s">
        <v>27</v>
      </c>
      <c r="F17" s="173"/>
      <c r="G17" s="173">
        <f>D17*F17</f>
        <v>0</v>
      </c>
    </row>
    <row r="18" spans="3:7" ht="12.75">
      <c r="C18" s="6"/>
      <c r="F18" s="173"/>
      <c r="G18" s="173"/>
    </row>
    <row r="19" spans="1:7" ht="26.25">
      <c r="A19" s="24">
        <v>12</v>
      </c>
      <c r="B19" s="24">
        <v>322</v>
      </c>
      <c r="C19" s="6" t="s">
        <v>156</v>
      </c>
      <c r="D19" s="11">
        <v>600</v>
      </c>
      <c r="E19" s="5" t="s">
        <v>65</v>
      </c>
      <c r="F19" s="173"/>
      <c r="G19" s="173">
        <f>D19*F19</f>
        <v>0</v>
      </c>
    </row>
    <row r="20" spans="3:7" ht="12.75">
      <c r="C20" s="6"/>
      <c r="F20" s="173"/>
      <c r="G20" s="173"/>
    </row>
    <row r="21" spans="1:7" ht="27" customHeight="1">
      <c r="A21" s="24">
        <v>12</v>
      </c>
      <c r="B21" s="24">
        <v>382</v>
      </c>
      <c r="C21" s="187" t="s">
        <v>155</v>
      </c>
      <c r="D21" s="11">
        <v>9</v>
      </c>
      <c r="E21" s="5" t="s">
        <v>64</v>
      </c>
      <c r="F21" s="173"/>
      <c r="G21" s="173">
        <f>D21*F21</f>
        <v>0</v>
      </c>
    </row>
    <row r="22" ht="12.75" customHeight="1">
      <c r="C22" s="187"/>
    </row>
    <row r="23" spans="1:7" ht="12.75">
      <c r="A23" s="79" t="s">
        <v>67</v>
      </c>
      <c r="B23" s="79"/>
      <c r="C23" s="66" t="s">
        <v>68</v>
      </c>
      <c r="D23" s="15"/>
      <c r="E23" s="16"/>
      <c r="F23" s="57"/>
      <c r="G23" s="57"/>
    </row>
    <row r="24" spans="1:7" ht="210.75">
      <c r="A24" s="24">
        <v>13</v>
      </c>
      <c r="B24" s="24">
        <v>112</v>
      </c>
      <c r="C24" s="187" t="s">
        <v>319</v>
      </c>
      <c r="D24" s="11">
        <v>90</v>
      </c>
      <c r="E24" s="5" t="s">
        <v>69</v>
      </c>
      <c r="F24" s="173">
        <v>90</v>
      </c>
      <c r="G24" s="173">
        <f>D24*F24</f>
        <v>8100</v>
      </c>
    </row>
    <row r="25" spans="7:171" s="7" customFormat="1" ht="13.5" thickBot="1">
      <c r="G25" s="188"/>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row>
    <row r="26" spans="1:6" ht="12.75">
      <c r="A26"/>
      <c r="B26"/>
      <c r="D26"/>
      <c r="E26"/>
      <c r="F26"/>
    </row>
    <row r="27" spans="1:7" ht="12.75">
      <c r="A27" s="83" t="s">
        <v>1</v>
      </c>
      <c r="B27" s="83"/>
      <c r="C27" s="44" t="s">
        <v>2</v>
      </c>
      <c r="D27" s="45"/>
      <c r="E27" s="46"/>
      <c r="F27" s="53" t="s">
        <v>32</v>
      </c>
      <c r="G27" s="189">
        <f>SUM(G6:G25)</f>
        <v>8100</v>
      </c>
    </row>
  </sheetData>
  <sheetProtection/>
  <printOptions/>
  <pageMargins left="1.0236220472440944" right="0.75" top="0.7874015748031497" bottom="0.3937007874015748" header="0.3937007874015748" footer="0.1968503937007874"/>
  <pageSetup horizontalDpi="300" verticalDpi="300" orientation="portrait" paperSize="9" scale="90" r:id="rId1"/>
  <headerFooter alignWithMargins="0">
    <oddHeader>&amp;C&amp;"Arial CE,Bold Italic"&amp;8&amp;A</oddHeader>
  </headerFooter>
</worksheet>
</file>

<file path=xl/worksheets/sheet18.xml><?xml version="1.0" encoding="utf-8"?>
<worksheet xmlns="http://schemas.openxmlformats.org/spreadsheetml/2006/main" xmlns:r="http://schemas.openxmlformats.org/officeDocument/2006/relationships">
  <dimension ref="A1:G34"/>
  <sheetViews>
    <sheetView view="pageBreakPreview" zoomScale="90" zoomScaleSheetLayoutView="90" zoomScalePageLayoutView="0" workbookViewId="0" topLeftCell="A13">
      <selection activeCell="F22" sqref="F22"/>
    </sheetView>
  </sheetViews>
  <sheetFormatPr defaultColWidth="9.00390625" defaultRowHeight="12.75"/>
  <cols>
    <col min="1" max="1" width="3.50390625" style="24" customWidth="1"/>
    <col min="2" max="2" width="6.125" style="24" customWidth="1"/>
    <col min="3" max="3" width="33.625" style="0" customWidth="1"/>
    <col min="4" max="4" width="10.125" style="11" customWidth="1"/>
    <col min="5" max="5" width="6.50390625" style="60" customWidth="1"/>
    <col min="6" max="6" width="15.50390625" style="11" customWidth="1"/>
    <col min="7" max="7" width="17.50390625" style="11" customWidth="1"/>
  </cols>
  <sheetData>
    <row r="1" spans="1:7" ht="12.75">
      <c r="A1" s="73" t="s">
        <v>14</v>
      </c>
      <c r="B1" s="73"/>
      <c r="C1" s="73" t="s">
        <v>15</v>
      </c>
      <c r="D1" s="2" t="s">
        <v>16</v>
      </c>
      <c r="E1" s="2" t="s">
        <v>17</v>
      </c>
      <c r="F1" s="2" t="s">
        <v>18</v>
      </c>
      <c r="G1" s="2" t="s">
        <v>19</v>
      </c>
    </row>
    <row r="2" spans="1:7" ht="13.5" thickBot="1">
      <c r="A2" s="74" t="s">
        <v>20</v>
      </c>
      <c r="B2" s="74"/>
      <c r="C2" s="74" t="s">
        <v>21</v>
      </c>
      <c r="D2" s="10" t="s">
        <v>20</v>
      </c>
      <c r="E2" s="10"/>
      <c r="F2" s="10" t="s">
        <v>22</v>
      </c>
      <c r="G2" s="19"/>
    </row>
    <row r="3" spans="1:5" ht="12.75" customHeight="1" thickTop="1">
      <c r="A3" s="24" t="s">
        <v>3</v>
      </c>
      <c r="C3" t="s">
        <v>4</v>
      </c>
      <c r="E3" s="4"/>
    </row>
    <row r="4" ht="12.75">
      <c r="E4" s="4"/>
    </row>
    <row r="5" spans="1:7" ht="12.75">
      <c r="A5" s="79" t="s">
        <v>33</v>
      </c>
      <c r="B5" s="79"/>
      <c r="C5" s="14" t="s">
        <v>34</v>
      </c>
      <c r="D5" s="15"/>
      <c r="E5" s="18"/>
      <c r="F5" s="15"/>
      <c r="G5" s="15"/>
    </row>
    <row r="6" spans="1:7" ht="26.25">
      <c r="A6" s="24">
        <v>21</v>
      </c>
      <c r="B6" s="24">
        <v>114</v>
      </c>
      <c r="C6" s="6" t="s">
        <v>70</v>
      </c>
      <c r="D6" s="58">
        <v>175</v>
      </c>
      <c r="E6" s="4" t="s">
        <v>31</v>
      </c>
      <c r="F6" s="173"/>
      <c r="G6" s="173">
        <f>D6*F6</f>
        <v>0</v>
      </c>
    </row>
    <row r="7" spans="3:7" ht="12.75">
      <c r="C7" s="6"/>
      <c r="D7" s="58"/>
      <c r="E7" s="4"/>
      <c r="F7" s="60"/>
      <c r="G7" s="60"/>
    </row>
    <row r="8" spans="1:7" ht="26.25">
      <c r="A8" s="24">
        <v>21</v>
      </c>
      <c r="B8" s="24">
        <v>234</v>
      </c>
      <c r="C8" s="6" t="s">
        <v>71</v>
      </c>
      <c r="D8" s="58">
        <v>608</v>
      </c>
      <c r="E8" s="4" t="s">
        <v>31</v>
      </c>
      <c r="F8" s="173"/>
      <c r="G8" s="173">
        <f>D8*F8</f>
        <v>0</v>
      </c>
    </row>
    <row r="9" spans="3:7" ht="12.75" customHeight="1">
      <c r="C9" s="6"/>
      <c r="D9" s="58"/>
      <c r="E9" s="4"/>
      <c r="G9" s="60"/>
    </row>
    <row r="10" spans="1:7" ht="64.5" customHeight="1">
      <c r="A10" s="24">
        <v>21</v>
      </c>
      <c r="B10" s="24">
        <v>323</v>
      </c>
      <c r="C10" s="6" t="s">
        <v>308</v>
      </c>
      <c r="D10" s="58">
        <v>125</v>
      </c>
      <c r="E10" s="4" t="s">
        <v>31</v>
      </c>
      <c r="F10" s="173"/>
      <c r="G10" s="173">
        <f>D10*F10</f>
        <v>0</v>
      </c>
    </row>
    <row r="11" spans="3:7" ht="12.75" customHeight="1">
      <c r="C11" s="6"/>
      <c r="D11" s="58"/>
      <c r="E11" s="4"/>
      <c r="F11" s="173"/>
      <c r="G11" s="173"/>
    </row>
    <row r="12" spans="1:7" ht="39.75" customHeight="1">
      <c r="A12" s="24">
        <v>21</v>
      </c>
      <c r="B12" s="24">
        <v>752</v>
      </c>
      <c r="C12" s="6" t="s">
        <v>165</v>
      </c>
      <c r="D12" s="58">
        <v>710</v>
      </c>
      <c r="E12" s="4" t="s">
        <v>31</v>
      </c>
      <c r="F12" s="173"/>
      <c r="G12" s="173">
        <f>D12*F12</f>
        <v>0</v>
      </c>
    </row>
    <row r="13" spans="3:7" ht="12.75" customHeight="1">
      <c r="C13" s="6"/>
      <c r="D13" s="58"/>
      <c r="E13" s="4"/>
      <c r="G13" s="60"/>
    </row>
    <row r="14" spans="1:7" ht="12.75" customHeight="1">
      <c r="A14" s="79" t="s">
        <v>35</v>
      </c>
      <c r="B14" s="79"/>
      <c r="C14" s="14" t="s">
        <v>36</v>
      </c>
      <c r="D14" s="15"/>
      <c r="E14" s="57"/>
      <c r="F14" s="15"/>
      <c r="G14" s="57"/>
    </row>
    <row r="15" spans="1:7" ht="26.25">
      <c r="A15" s="24">
        <v>22</v>
      </c>
      <c r="B15" s="24">
        <v>113</v>
      </c>
      <c r="C15" s="6" t="s">
        <v>72</v>
      </c>
      <c r="D15" s="58">
        <v>1056</v>
      </c>
      <c r="E15" s="4" t="s">
        <v>30</v>
      </c>
      <c r="F15" s="173"/>
      <c r="G15" s="173">
        <f>D15*F15</f>
        <v>0</v>
      </c>
    </row>
    <row r="16" spans="3:7" ht="12.75">
      <c r="C16" s="6"/>
      <c r="D16" s="58"/>
      <c r="E16" s="4"/>
      <c r="F16" s="173"/>
      <c r="G16" s="173"/>
    </row>
    <row r="17" spans="1:7" ht="12.75">
      <c r="A17" s="79" t="s">
        <v>37</v>
      </c>
      <c r="B17" s="79"/>
      <c r="C17" s="14" t="s">
        <v>38</v>
      </c>
      <c r="D17" s="15"/>
      <c r="E17" s="57"/>
      <c r="F17" s="15"/>
      <c r="G17" s="15"/>
    </row>
    <row r="18" spans="1:7" ht="26.25">
      <c r="A18" s="24">
        <v>24</v>
      </c>
      <c r="B18" s="24">
        <v>113</v>
      </c>
      <c r="C18" s="6" t="s">
        <v>84</v>
      </c>
      <c r="D18" s="11">
        <v>46</v>
      </c>
      <c r="E18" s="4" t="s">
        <v>31</v>
      </c>
      <c r="F18" s="173"/>
      <c r="G18" s="173">
        <f>D18*F18</f>
        <v>0</v>
      </c>
    </row>
    <row r="19" spans="3:7" ht="12.75">
      <c r="C19" s="6"/>
      <c r="E19" s="4"/>
      <c r="F19" s="173"/>
      <c r="G19" s="173"/>
    </row>
    <row r="20" spans="1:7" ht="39">
      <c r="A20" s="24">
        <v>24</v>
      </c>
      <c r="B20" s="24">
        <v>215</v>
      </c>
      <c r="C20" s="6" t="s">
        <v>135</v>
      </c>
      <c r="D20" s="11">
        <v>1</v>
      </c>
      <c r="E20" s="4" t="s">
        <v>31</v>
      </c>
      <c r="F20" s="173"/>
      <c r="G20" s="173">
        <f>D20*F20</f>
        <v>0</v>
      </c>
    </row>
    <row r="22" spans="1:7" ht="39">
      <c r="A22" s="24">
        <v>24</v>
      </c>
      <c r="B22" s="24" t="s">
        <v>136</v>
      </c>
      <c r="C22" s="6" t="s">
        <v>137</v>
      </c>
      <c r="D22" s="11">
        <v>81</v>
      </c>
      <c r="E22" s="4" t="s">
        <v>31</v>
      </c>
      <c r="F22" s="173"/>
      <c r="G22" s="173">
        <f>D22*F22</f>
        <v>0</v>
      </c>
    </row>
    <row r="24" spans="1:7" ht="24.75" customHeight="1">
      <c r="A24" s="24">
        <v>24</v>
      </c>
      <c r="B24" s="24">
        <v>477</v>
      </c>
      <c r="C24" s="6" t="s">
        <v>166</v>
      </c>
      <c r="D24" s="11">
        <v>986</v>
      </c>
      <c r="E24" s="4" t="s">
        <v>31</v>
      </c>
      <c r="F24" s="173"/>
      <c r="G24" s="173">
        <f>D24*F24</f>
        <v>0</v>
      </c>
    </row>
    <row r="25" spans="3:7" ht="12.75" customHeight="1">
      <c r="C25" s="6"/>
      <c r="E25" s="4"/>
      <c r="F25" s="173"/>
      <c r="G25" s="173"/>
    </row>
    <row r="26" spans="1:7" ht="12.75">
      <c r="A26" s="79" t="s">
        <v>39</v>
      </c>
      <c r="B26" s="79"/>
      <c r="C26" s="14" t="s">
        <v>40</v>
      </c>
      <c r="D26" s="15"/>
      <c r="E26" s="57"/>
      <c r="F26" s="15"/>
      <c r="G26" s="15"/>
    </row>
    <row r="27" spans="1:7" ht="25.5" customHeight="1">
      <c r="A27" s="24">
        <v>25</v>
      </c>
      <c r="B27" s="24">
        <v>121</v>
      </c>
      <c r="C27" s="186" t="s">
        <v>73</v>
      </c>
      <c r="D27" s="11">
        <v>1320</v>
      </c>
      <c r="E27" s="4" t="s">
        <v>30</v>
      </c>
      <c r="F27" s="173"/>
      <c r="G27" s="173">
        <f>D27*F27</f>
        <v>0</v>
      </c>
    </row>
    <row r="28" spans="3:5" ht="12.75">
      <c r="C28" s="6"/>
      <c r="E28" s="4"/>
    </row>
    <row r="29" spans="1:7" ht="15">
      <c r="A29" s="24">
        <v>25</v>
      </c>
      <c r="B29" s="24">
        <v>151</v>
      </c>
      <c r="C29" s="123" t="s">
        <v>74</v>
      </c>
      <c r="D29" s="11">
        <v>1320</v>
      </c>
      <c r="E29" s="4" t="s">
        <v>30</v>
      </c>
      <c r="F29" s="173"/>
      <c r="G29" s="173">
        <f>D29*F29</f>
        <v>0</v>
      </c>
    </row>
    <row r="30" spans="3:7" ht="12.75">
      <c r="C30" s="123"/>
      <c r="E30" s="4"/>
      <c r="F30" s="173"/>
      <c r="G30" s="173"/>
    </row>
    <row r="31" spans="1:7" ht="12.75">
      <c r="A31" s="79" t="s">
        <v>41</v>
      </c>
      <c r="B31" s="79"/>
      <c r="C31" s="14" t="s">
        <v>42</v>
      </c>
      <c r="D31" s="15"/>
      <c r="E31" s="57"/>
      <c r="F31" s="15"/>
      <c r="G31" s="15"/>
    </row>
    <row r="32" spans="1:7" s="192" customFormat="1" ht="66" thickBot="1">
      <c r="A32" s="190">
        <v>29</v>
      </c>
      <c r="B32" s="190" t="s">
        <v>78</v>
      </c>
      <c r="C32" s="141" t="s">
        <v>97</v>
      </c>
      <c r="D32" s="142">
        <v>736</v>
      </c>
      <c r="E32" s="143" t="s">
        <v>31</v>
      </c>
      <c r="F32" s="191"/>
      <c r="G32" s="191">
        <f>D32*F32</f>
        <v>0</v>
      </c>
    </row>
    <row r="33" spans="1:7" s="192" customFormat="1" ht="12.75">
      <c r="A33" s="193"/>
      <c r="B33" s="193"/>
      <c r="C33" s="194"/>
      <c r="D33" s="58"/>
      <c r="E33" s="195"/>
      <c r="F33" s="11"/>
      <c r="G33" s="60"/>
    </row>
    <row r="34" spans="1:7" s="62" customFormat="1" ht="12.75">
      <c r="A34" s="83" t="s">
        <v>3</v>
      </c>
      <c r="B34" s="83"/>
      <c r="C34" s="196" t="s">
        <v>4</v>
      </c>
      <c r="D34" s="45"/>
      <c r="E34" s="197"/>
      <c r="F34" s="198" t="s">
        <v>32</v>
      </c>
      <c r="G34" s="199">
        <f>SUM(G6:G33)</f>
        <v>0</v>
      </c>
    </row>
    <row r="36" ht="26.25" customHeight="1"/>
    <row r="37" ht="18" customHeight="1"/>
    <row r="38" ht="12.75" customHeight="1"/>
    <row r="39" ht="12.75" customHeight="1"/>
    <row r="40" ht="3" customHeight="1"/>
  </sheetData>
  <sheetProtection/>
  <printOptions/>
  <pageMargins left="1.0236220472440944" right="0.75" top="0.7874015748031497" bottom="0.3937007874015748" header="0.3937007874015748" footer="0.1968503937007874"/>
  <pageSetup horizontalDpi="300" verticalDpi="300" orientation="portrait" paperSize="9" scale="90" r:id="rId1"/>
  <headerFooter alignWithMargins="0">
    <oddHeader>&amp;C&amp;"Arial CE,Bold Italic"&amp;8&amp;A</oddHeader>
  </headerFooter>
</worksheet>
</file>

<file path=xl/worksheets/sheet19.xml><?xml version="1.0" encoding="utf-8"?>
<worksheet xmlns="http://schemas.openxmlformats.org/spreadsheetml/2006/main" xmlns:r="http://schemas.openxmlformats.org/officeDocument/2006/relationships">
  <dimension ref="A1:AJ32"/>
  <sheetViews>
    <sheetView view="pageBreakPreview" zoomScale="90" zoomScaleSheetLayoutView="90" zoomScalePageLayoutView="0" workbookViewId="0" topLeftCell="A13">
      <selection activeCell="F20" sqref="F20"/>
    </sheetView>
  </sheetViews>
  <sheetFormatPr defaultColWidth="9.00390625" defaultRowHeight="12.75"/>
  <cols>
    <col min="1" max="1" width="3.50390625" style="24" customWidth="1"/>
    <col min="2" max="2" width="6.125" style="24" customWidth="1"/>
    <col min="3" max="3" width="33.625" style="0" customWidth="1"/>
    <col min="4" max="4" width="9.00390625" style="13" customWidth="1"/>
    <col min="5" max="5" width="6.50390625" style="5" customWidth="1"/>
    <col min="6" max="6" width="15.50390625" style="13" customWidth="1"/>
    <col min="7" max="7" width="17.50390625" style="13" customWidth="1"/>
  </cols>
  <sheetData>
    <row r="1" spans="1:7" ht="12.75">
      <c r="A1" s="73" t="s">
        <v>14</v>
      </c>
      <c r="B1" s="73"/>
      <c r="C1" s="73" t="s">
        <v>15</v>
      </c>
      <c r="D1" s="2" t="s">
        <v>16</v>
      </c>
      <c r="E1" s="2" t="s">
        <v>17</v>
      </c>
      <c r="F1" s="2" t="s">
        <v>18</v>
      </c>
      <c r="G1" s="2" t="s">
        <v>19</v>
      </c>
    </row>
    <row r="2" spans="1:7" ht="13.5" thickBot="1">
      <c r="A2" s="74" t="s">
        <v>20</v>
      </c>
      <c r="B2" s="74"/>
      <c r="C2" s="74" t="s">
        <v>21</v>
      </c>
      <c r="D2" s="10" t="s">
        <v>20</v>
      </c>
      <c r="E2" s="10"/>
      <c r="F2" s="10" t="s">
        <v>22</v>
      </c>
      <c r="G2" s="19"/>
    </row>
    <row r="3" spans="1:7" ht="13.5" thickTop="1">
      <c r="A3" s="24" t="s">
        <v>5</v>
      </c>
      <c r="C3" t="s">
        <v>6</v>
      </c>
      <c r="D3" s="11"/>
      <c r="E3" s="4"/>
      <c r="F3" s="11"/>
      <c r="G3" s="11"/>
    </row>
    <row r="4" spans="4:7" ht="12.75">
      <c r="D4" s="11"/>
      <c r="E4" s="4"/>
      <c r="F4" s="11"/>
      <c r="G4" s="11"/>
    </row>
    <row r="5" spans="1:7" ht="12.75">
      <c r="A5" s="79" t="s">
        <v>43</v>
      </c>
      <c r="B5" s="79"/>
      <c r="C5" s="14" t="s">
        <v>44</v>
      </c>
      <c r="D5" s="15"/>
      <c r="E5" s="18"/>
      <c r="F5" s="15"/>
      <c r="G5" s="15"/>
    </row>
    <row r="6" spans="1:7" ht="39">
      <c r="A6" s="24">
        <v>31</v>
      </c>
      <c r="B6" s="24">
        <v>131</v>
      </c>
      <c r="C6" s="63" t="s">
        <v>81</v>
      </c>
      <c r="D6" s="11">
        <v>187</v>
      </c>
      <c r="E6" s="4" t="s">
        <v>31</v>
      </c>
      <c r="F6" s="173"/>
      <c r="G6" s="173">
        <f>D6*F6</f>
        <v>0</v>
      </c>
    </row>
    <row r="7" spans="3:7" ht="12.75">
      <c r="C7" s="63"/>
      <c r="D7" s="11"/>
      <c r="E7" s="4"/>
      <c r="F7" s="173"/>
      <c r="G7" s="173"/>
    </row>
    <row r="8" spans="1:7" ht="39" customHeight="1">
      <c r="A8" s="24">
        <v>31</v>
      </c>
      <c r="B8" s="24">
        <v>574</v>
      </c>
      <c r="C8" s="63" t="s">
        <v>102</v>
      </c>
      <c r="D8" s="11">
        <v>50</v>
      </c>
      <c r="E8" s="4" t="s">
        <v>30</v>
      </c>
      <c r="F8" s="173"/>
      <c r="G8" s="173">
        <f>D8*F8</f>
        <v>0</v>
      </c>
    </row>
    <row r="9" spans="3:7" ht="12.75" customHeight="1">
      <c r="C9" s="63"/>
      <c r="D9" s="11"/>
      <c r="E9" s="4"/>
      <c r="F9" s="173"/>
      <c r="G9" s="173"/>
    </row>
    <row r="10" spans="1:7" ht="39" customHeight="1">
      <c r="A10" s="24">
        <v>31</v>
      </c>
      <c r="B10" s="24">
        <v>583</v>
      </c>
      <c r="C10" s="63" t="s">
        <v>167</v>
      </c>
      <c r="D10" s="11">
        <v>1180</v>
      </c>
      <c r="E10" s="4" t="s">
        <v>30</v>
      </c>
      <c r="F10" s="173"/>
      <c r="G10" s="173">
        <f>D10*F10</f>
        <v>0</v>
      </c>
    </row>
    <row r="11" spans="3:7" ht="12.75">
      <c r="C11" s="63"/>
      <c r="D11" s="11"/>
      <c r="E11" s="4"/>
      <c r="F11" s="11"/>
      <c r="G11" s="60"/>
    </row>
    <row r="12" spans="1:7" ht="12.75">
      <c r="A12" s="79" t="s">
        <v>45</v>
      </c>
      <c r="B12" s="79"/>
      <c r="C12" s="14" t="s">
        <v>46</v>
      </c>
      <c r="D12" s="25"/>
      <c r="E12" s="16"/>
      <c r="F12" s="25"/>
      <c r="G12" s="15"/>
    </row>
    <row r="13" spans="1:7" ht="38.25" customHeight="1">
      <c r="A13" s="24">
        <v>32</v>
      </c>
      <c r="B13" s="24">
        <v>256</v>
      </c>
      <c r="C13" s="200" t="s">
        <v>168</v>
      </c>
      <c r="D13" s="11">
        <v>165</v>
      </c>
      <c r="E13" s="4" t="s">
        <v>30</v>
      </c>
      <c r="F13" s="173"/>
      <c r="G13" s="173">
        <f>D13*F13</f>
        <v>0</v>
      </c>
    </row>
    <row r="14" spans="3:7" ht="12.75">
      <c r="C14" s="6"/>
      <c r="D14" s="11"/>
      <c r="E14" s="4"/>
      <c r="F14" s="11"/>
      <c r="G14" s="60"/>
    </row>
    <row r="15" spans="1:7" ht="36" customHeight="1">
      <c r="A15" s="24">
        <v>32</v>
      </c>
      <c r="B15" s="24">
        <v>283</v>
      </c>
      <c r="C15" s="200" t="s">
        <v>103</v>
      </c>
      <c r="D15" s="11">
        <v>1149</v>
      </c>
      <c r="E15" s="4" t="s">
        <v>30</v>
      </c>
      <c r="F15" s="173"/>
      <c r="G15" s="173">
        <f>D15*F15</f>
        <v>0</v>
      </c>
    </row>
    <row r="16" ht="12.75">
      <c r="G16" s="60"/>
    </row>
    <row r="17" spans="1:7" ht="12.75">
      <c r="A17" s="79" t="s">
        <v>47</v>
      </c>
      <c r="B17" s="79"/>
      <c r="C17" s="14" t="s">
        <v>48</v>
      </c>
      <c r="D17" s="25"/>
      <c r="E17" s="16"/>
      <c r="F17" s="25"/>
      <c r="G17" s="15"/>
    </row>
    <row r="18" spans="1:7" ht="38.25" customHeight="1">
      <c r="A18" s="24">
        <v>35</v>
      </c>
      <c r="B18" s="24">
        <v>214</v>
      </c>
      <c r="C18" s="6" t="s">
        <v>49</v>
      </c>
      <c r="D18" s="11">
        <v>145</v>
      </c>
      <c r="E18" s="4" t="s">
        <v>50</v>
      </c>
      <c r="F18" s="173"/>
      <c r="G18" s="173">
        <f>D18*F18</f>
        <v>0</v>
      </c>
    </row>
    <row r="19" spans="3:7" ht="12.75" customHeight="1">
      <c r="C19" s="6"/>
      <c r="D19" s="11"/>
      <c r="E19" s="4"/>
      <c r="F19" s="173"/>
      <c r="G19" s="173"/>
    </row>
    <row r="20" spans="1:7" ht="42" customHeight="1">
      <c r="A20" s="24">
        <v>35</v>
      </c>
      <c r="B20" s="24">
        <v>235</v>
      </c>
      <c r="C20" s="6" t="s">
        <v>169</v>
      </c>
      <c r="D20" s="11">
        <v>2</v>
      </c>
      <c r="E20" s="4" t="s">
        <v>50</v>
      </c>
      <c r="F20" s="201"/>
      <c r="G20" s="173">
        <f>D20*F20</f>
        <v>0</v>
      </c>
    </row>
    <row r="21" spans="3:7" ht="12.75" customHeight="1">
      <c r="C21" s="6"/>
      <c r="D21" s="11"/>
      <c r="E21" s="4"/>
      <c r="F21" s="173"/>
      <c r="G21" s="173"/>
    </row>
    <row r="22" spans="1:7" ht="51.75" customHeight="1">
      <c r="A22" s="24">
        <v>35</v>
      </c>
      <c r="B22" s="24">
        <v>236</v>
      </c>
      <c r="C22" s="6" t="s">
        <v>170</v>
      </c>
      <c r="D22" s="11">
        <v>143</v>
      </c>
      <c r="E22" s="4" t="s">
        <v>50</v>
      </c>
      <c r="F22" s="173"/>
      <c r="G22" s="173">
        <f>D22*F22</f>
        <v>0</v>
      </c>
    </row>
    <row r="23" spans="3:7" ht="12.75" customHeight="1">
      <c r="C23" s="6"/>
      <c r="D23" s="11"/>
      <c r="E23" s="4"/>
      <c r="F23" s="173"/>
      <c r="G23" s="173"/>
    </row>
    <row r="24" spans="1:7" ht="12.75">
      <c r="A24" s="79" t="s">
        <v>51</v>
      </c>
      <c r="B24" s="79"/>
      <c r="C24" s="66" t="s">
        <v>52</v>
      </c>
      <c r="D24" s="15"/>
      <c r="E24" s="18"/>
      <c r="F24" s="15"/>
      <c r="G24" s="15"/>
    </row>
    <row r="25" spans="1:7" ht="27" customHeight="1">
      <c r="A25" s="24">
        <v>36</v>
      </c>
      <c r="B25" s="24">
        <v>131</v>
      </c>
      <c r="C25" s="6" t="s">
        <v>171</v>
      </c>
      <c r="D25" s="11">
        <v>120</v>
      </c>
      <c r="E25" s="4" t="s">
        <v>30</v>
      </c>
      <c r="F25" s="173"/>
      <c r="G25" s="173">
        <f>D25*F25</f>
        <v>0</v>
      </c>
    </row>
    <row r="26" spans="1:36" s="7" customFormat="1" ht="13.5" thickBot="1">
      <c r="A26" s="81"/>
      <c r="B26" s="81"/>
      <c r="C26" s="86"/>
      <c r="D26" s="12"/>
      <c r="E26" s="87"/>
      <c r="F26" s="12"/>
      <c r="G26" s="188"/>
      <c r="H26"/>
      <c r="I26"/>
      <c r="J26"/>
      <c r="K26"/>
      <c r="L26"/>
      <c r="M26"/>
      <c r="N26"/>
      <c r="O26"/>
      <c r="P26"/>
      <c r="Q26"/>
      <c r="R26"/>
      <c r="S26"/>
      <c r="T26"/>
      <c r="U26"/>
      <c r="V26"/>
      <c r="W26"/>
      <c r="X26"/>
      <c r="Y26"/>
      <c r="Z26"/>
      <c r="AA26"/>
      <c r="AB26"/>
      <c r="AC26"/>
      <c r="AD26"/>
      <c r="AE26"/>
      <c r="AF26"/>
      <c r="AG26"/>
      <c r="AH26"/>
      <c r="AI26"/>
      <c r="AJ26"/>
    </row>
    <row r="27" spans="3:7" ht="12.75">
      <c r="C27" s="6"/>
      <c r="D27" s="11"/>
      <c r="E27" s="4"/>
      <c r="F27" s="11"/>
      <c r="G27" s="60"/>
    </row>
    <row r="28" spans="1:7" ht="14.25" customHeight="1">
      <c r="A28" s="83" t="s">
        <v>5</v>
      </c>
      <c r="B28" s="83"/>
      <c r="C28" s="44" t="s">
        <v>6</v>
      </c>
      <c r="D28" s="53"/>
      <c r="E28" s="46"/>
      <c r="F28" s="53" t="s">
        <v>32</v>
      </c>
      <c r="G28" s="199">
        <f>SUM(G6:G26)</f>
        <v>0</v>
      </c>
    </row>
    <row r="29" spans="1:7" ht="12.75">
      <c r="A29" s="85"/>
      <c r="B29" s="85"/>
      <c r="G29" s="202"/>
    </row>
    <row r="32" ht="12.75">
      <c r="F32"/>
    </row>
  </sheetData>
  <sheetProtection/>
  <printOptions/>
  <pageMargins left="1.0236220472440944" right="0.75" top="0.7874015748031497" bottom="0.3937007874015748" header="0.3937007874015748" footer="0.1968503937007874"/>
  <pageSetup horizontalDpi="300" verticalDpi="300" orientation="portrait" paperSize="9" scale="92" r:id="rId1"/>
  <headerFooter alignWithMargins="0">
    <oddHeader>&amp;C&amp;"Arial CE,Bold Italic"&amp;8&amp;A</oddHeader>
  </headerFooter>
</worksheet>
</file>

<file path=xl/worksheets/sheet2.xml><?xml version="1.0" encoding="utf-8"?>
<worksheet xmlns="http://schemas.openxmlformats.org/spreadsheetml/2006/main" xmlns:r="http://schemas.openxmlformats.org/officeDocument/2006/relationships">
  <dimension ref="B5:G36"/>
  <sheetViews>
    <sheetView view="pageBreakPreview" zoomScale="90" zoomScaleSheetLayoutView="90" zoomScalePageLayoutView="0" workbookViewId="0" topLeftCell="A1">
      <selection activeCell="K15" sqref="K15"/>
    </sheetView>
  </sheetViews>
  <sheetFormatPr defaultColWidth="9.00390625" defaultRowHeight="12.75"/>
  <cols>
    <col min="2" max="2" width="7.50390625" style="0" customWidth="1"/>
    <col min="6" max="6" width="9.50390625" style="0" customWidth="1"/>
    <col min="7" max="7" width="26.50390625" style="0" customWidth="1"/>
  </cols>
  <sheetData>
    <row r="5" spans="3:7" ht="21">
      <c r="C5" s="304" t="s">
        <v>0</v>
      </c>
      <c r="D5" s="305"/>
      <c r="E5" s="305"/>
      <c r="F5" s="305"/>
      <c r="G5" s="305"/>
    </row>
    <row r="6" spans="3:7" ht="17.25">
      <c r="C6" s="138"/>
      <c r="D6" s="5"/>
      <c r="E6" s="5"/>
      <c r="F6" s="5"/>
      <c r="G6" s="5"/>
    </row>
    <row r="7" spans="3:7" ht="16.5" customHeight="1">
      <c r="C7" s="297" t="s">
        <v>95</v>
      </c>
      <c r="D7" s="306"/>
      <c r="E7" s="306"/>
      <c r="F7" s="306"/>
      <c r="G7" s="306"/>
    </row>
    <row r="8" spans="3:7" ht="16.5" customHeight="1">
      <c r="C8" s="297" t="s">
        <v>96</v>
      </c>
      <c r="D8" s="306"/>
      <c r="E8" s="306"/>
      <c r="F8" s="306"/>
      <c r="G8" s="306"/>
    </row>
    <row r="9" spans="3:7" ht="7.5" customHeight="1">
      <c r="C9" s="152"/>
      <c r="D9" s="153"/>
      <c r="E9" s="153"/>
      <c r="F9" s="153"/>
      <c r="G9" s="153"/>
    </row>
    <row r="10" spans="3:7" ht="17.25">
      <c r="C10" s="299" t="s">
        <v>314</v>
      </c>
      <c r="D10" s="300"/>
      <c r="E10" s="300"/>
      <c r="F10" s="300"/>
      <c r="G10" s="300"/>
    </row>
    <row r="11" spans="3:7" ht="17.25">
      <c r="C11" s="299" t="s">
        <v>132</v>
      </c>
      <c r="D11" s="300"/>
      <c r="E11" s="300"/>
      <c r="F11" s="300"/>
      <c r="G11" s="300"/>
    </row>
    <row r="12" spans="3:7" ht="17.25">
      <c r="C12" s="37"/>
      <c r="D12" s="34"/>
      <c r="E12" s="35"/>
      <c r="F12" s="35"/>
      <c r="G12" s="36"/>
    </row>
    <row r="13" ht="12.75">
      <c r="G13" s="11"/>
    </row>
    <row r="14" spans="2:7" ht="15">
      <c r="B14" s="38" t="s">
        <v>1</v>
      </c>
      <c r="C14" s="43" t="s">
        <v>2</v>
      </c>
      <c r="D14" s="40"/>
      <c r="E14" s="41"/>
      <c r="F14" s="42"/>
      <c r="G14" s="147">
        <f>' preddela_RC'!G36</f>
        <v>19800</v>
      </c>
    </row>
    <row r="15" spans="2:7" ht="15">
      <c r="B15" s="38"/>
      <c r="C15" s="43"/>
      <c r="D15" s="40"/>
      <c r="E15" s="41"/>
      <c r="F15" s="42"/>
      <c r="G15" s="147"/>
    </row>
    <row r="16" spans="2:7" ht="15">
      <c r="B16" s="43" t="s">
        <v>3</v>
      </c>
      <c r="C16" s="39" t="s">
        <v>4</v>
      </c>
      <c r="D16" s="43"/>
      <c r="E16" s="43"/>
      <c r="F16" s="42"/>
      <c r="G16" s="147">
        <f>' zemeljska dela_RC'!G32</f>
        <v>0</v>
      </c>
    </row>
    <row r="17" spans="2:7" ht="15">
      <c r="B17" s="43"/>
      <c r="C17" s="39"/>
      <c r="D17" s="43"/>
      <c r="E17" s="43"/>
      <c r="F17" s="42"/>
      <c r="G17" s="148"/>
    </row>
    <row r="18" spans="2:7" ht="15">
      <c r="B18" s="43" t="s">
        <v>5</v>
      </c>
      <c r="C18" s="39" t="s">
        <v>6</v>
      </c>
      <c r="D18" s="43"/>
      <c r="E18" s="43"/>
      <c r="F18" s="42"/>
      <c r="G18" s="147">
        <f>'voziscne konstrukcije_RC'!G22</f>
        <v>0</v>
      </c>
    </row>
    <row r="19" spans="2:7" ht="15">
      <c r="B19" s="43"/>
      <c r="C19" s="39"/>
      <c r="D19" s="43"/>
      <c r="E19" s="43"/>
      <c r="F19" s="42"/>
      <c r="G19" s="148"/>
    </row>
    <row r="20" spans="2:7" ht="15">
      <c r="B20" s="43" t="s">
        <v>7</v>
      </c>
      <c r="C20" s="39" t="s">
        <v>8</v>
      </c>
      <c r="D20" s="43"/>
      <c r="E20" s="43"/>
      <c r="F20" s="42"/>
      <c r="G20" s="147">
        <f>odvodnjavanje_RC!G45</f>
        <v>0</v>
      </c>
    </row>
    <row r="21" spans="2:7" ht="15">
      <c r="B21" s="43"/>
      <c r="C21" s="39"/>
      <c r="D21" s="43"/>
      <c r="E21" s="43"/>
      <c r="F21" s="42"/>
      <c r="G21" s="148"/>
    </row>
    <row r="22" spans="2:7" ht="15">
      <c r="B22" s="43" t="s">
        <v>9</v>
      </c>
      <c r="C22" s="39" t="s">
        <v>10</v>
      </c>
      <c r="D22" s="43"/>
      <c r="E22" s="43"/>
      <c r="F22" s="42"/>
      <c r="G22" s="147">
        <f>'prometna oprema_RC'!G44</f>
        <v>0</v>
      </c>
    </row>
    <row r="23" spans="2:7" ht="15">
      <c r="B23" s="43"/>
      <c r="C23" s="39"/>
      <c r="D23" s="43"/>
      <c r="E23" s="43"/>
      <c r="F23" s="42"/>
      <c r="G23" s="148"/>
    </row>
    <row r="24" spans="2:7" ht="15">
      <c r="B24" s="130" t="s">
        <v>11</v>
      </c>
      <c r="C24" s="131" t="s">
        <v>12</v>
      </c>
      <c r="D24" s="130"/>
      <c r="E24" s="130"/>
      <c r="F24" s="42"/>
      <c r="G24" s="147">
        <f>'tuje storitve_RC'!G12</f>
        <v>0</v>
      </c>
    </row>
    <row r="25" spans="2:7" ht="15" customHeight="1" thickBot="1">
      <c r="B25" s="132"/>
      <c r="C25" s="307"/>
      <c r="D25" s="307"/>
      <c r="E25" s="307"/>
      <c r="F25" s="307"/>
      <c r="G25" s="136"/>
    </row>
    <row r="26" spans="2:7" ht="15">
      <c r="B26" s="130"/>
      <c r="C26" s="26"/>
      <c r="D26" s="26"/>
      <c r="E26" s="26"/>
      <c r="F26" s="26"/>
      <c r="G26" s="149"/>
    </row>
    <row r="27" spans="3:7" ht="15" customHeight="1">
      <c r="C27" s="56" t="s">
        <v>13</v>
      </c>
      <c r="D27" s="44"/>
      <c r="E27" s="44"/>
      <c r="F27" s="44"/>
      <c r="G27" s="137">
        <f>SUM(G14:G24)</f>
        <v>19800</v>
      </c>
    </row>
    <row r="28" ht="12.75">
      <c r="G28" s="150"/>
    </row>
    <row r="32" spans="2:7" ht="12.75">
      <c r="B32" s="301" t="s">
        <v>129</v>
      </c>
      <c r="C32" s="302"/>
      <c r="D32" s="302"/>
      <c r="E32" s="302"/>
      <c r="F32" s="302"/>
      <c r="G32" s="302"/>
    </row>
    <row r="33" spans="2:7" ht="12.75">
      <c r="B33" s="303" t="s">
        <v>130</v>
      </c>
      <c r="C33" s="303"/>
      <c r="D33" s="303"/>
      <c r="E33" s="303"/>
      <c r="F33" s="303"/>
      <c r="G33" s="303"/>
    </row>
    <row r="34" spans="2:7" ht="12.75">
      <c r="B34" s="303" t="s">
        <v>131</v>
      </c>
      <c r="C34" s="303"/>
      <c r="D34" s="303"/>
      <c r="E34" s="303"/>
      <c r="F34" s="303"/>
      <c r="G34" s="303"/>
    </row>
    <row r="35" spans="2:7" ht="12.75">
      <c r="B35" s="303"/>
      <c r="C35" s="303"/>
      <c r="D35" s="303"/>
      <c r="E35" s="303"/>
      <c r="F35" s="303"/>
      <c r="G35" s="303"/>
    </row>
    <row r="36" spans="2:7" ht="12.75">
      <c r="B36" s="303" t="s">
        <v>133</v>
      </c>
      <c r="C36" s="303"/>
      <c r="D36" s="303"/>
      <c r="E36" s="303"/>
      <c r="F36" s="303"/>
      <c r="G36" s="303"/>
    </row>
  </sheetData>
  <sheetProtection/>
  <mergeCells count="11">
    <mergeCell ref="C5:G5"/>
    <mergeCell ref="C7:G7"/>
    <mergeCell ref="C8:G8"/>
    <mergeCell ref="C25:F25"/>
    <mergeCell ref="C10:G10"/>
    <mergeCell ref="B32:G32"/>
    <mergeCell ref="C11:G11"/>
    <mergeCell ref="B33:G33"/>
    <mergeCell ref="B34:G34"/>
    <mergeCell ref="B35:G35"/>
    <mergeCell ref="B36:G36"/>
  </mergeCells>
  <printOptions/>
  <pageMargins left="1.0236220472440944" right="0.7480314960629921" top="0.7874015748031497" bottom="0.3937007874015748" header="0.3937007874015748" footer="0.1968503937007874"/>
  <pageSetup firstPageNumber="1" useFirstPageNumber="1" horizontalDpi="600" verticalDpi="600" orientation="portrait" paperSize="9" r:id="rId1"/>
  <headerFooter alignWithMargins="0">
    <oddHeader>&amp;C&amp;F</oddHeader>
    <oddFooter>&amp;RStran &amp;P od &amp;N</oddFooter>
  </headerFooter>
</worksheet>
</file>

<file path=xl/worksheets/sheet20.xml><?xml version="1.0" encoding="utf-8"?>
<worksheet xmlns="http://schemas.openxmlformats.org/spreadsheetml/2006/main" xmlns:r="http://schemas.openxmlformats.org/officeDocument/2006/relationships">
  <dimension ref="A1:G27"/>
  <sheetViews>
    <sheetView view="pageBreakPreview" zoomScale="90" zoomScaleSheetLayoutView="90" zoomScalePageLayoutView="0" workbookViewId="0" topLeftCell="A1">
      <selection activeCell="F5" sqref="F5"/>
    </sheetView>
  </sheetViews>
  <sheetFormatPr defaultColWidth="9.00390625" defaultRowHeight="12.75"/>
  <cols>
    <col min="1" max="1" width="3.50390625" style="24" customWidth="1"/>
    <col min="2" max="2" width="6.125" style="24" customWidth="1"/>
    <col min="3" max="3" width="33.625" style="0" customWidth="1"/>
    <col min="4" max="4" width="8.50390625" style="13" customWidth="1"/>
    <col min="5" max="5" width="6.50390625" style="0" customWidth="1"/>
    <col min="6" max="6" width="15.50390625" style="13" customWidth="1"/>
    <col min="7" max="7" width="17.50390625" style="13" customWidth="1"/>
  </cols>
  <sheetData>
    <row r="1" spans="1:7" ht="12.75">
      <c r="A1" s="73" t="s">
        <v>14</v>
      </c>
      <c r="B1" s="73"/>
      <c r="C1" s="73" t="s">
        <v>15</v>
      </c>
      <c r="D1" s="2" t="s">
        <v>16</v>
      </c>
      <c r="E1" s="2" t="s">
        <v>17</v>
      </c>
      <c r="F1" s="2" t="s">
        <v>18</v>
      </c>
      <c r="G1" s="2" t="s">
        <v>19</v>
      </c>
    </row>
    <row r="2" spans="1:7" ht="13.5" thickBot="1">
      <c r="A2" s="74" t="s">
        <v>20</v>
      </c>
      <c r="B2" s="74"/>
      <c r="C2" s="74" t="s">
        <v>21</v>
      </c>
      <c r="D2" s="10" t="s">
        <v>20</v>
      </c>
      <c r="E2" s="10"/>
      <c r="F2" s="10" t="s">
        <v>22</v>
      </c>
      <c r="G2" s="19"/>
    </row>
    <row r="3" spans="1:7" ht="13.5" thickTop="1">
      <c r="A3" s="24" t="s">
        <v>7</v>
      </c>
      <c r="C3" t="s">
        <v>8</v>
      </c>
      <c r="D3" s="11"/>
      <c r="E3" s="4"/>
      <c r="F3" s="11"/>
      <c r="G3" s="11"/>
    </row>
    <row r="4" spans="1:7" ht="12.75">
      <c r="A4" s="79" t="s">
        <v>53</v>
      </c>
      <c r="B4" s="79"/>
      <c r="C4" s="14" t="s">
        <v>54</v>
      </c>
      <c r="D4" s="25"/>
      <c r="E4" s="14"/>
      <c r="F4" s="25"/>
      <c r="G4" s="25"/>
    </row>
    <row r="5" spans="1:7" ht="39" customHeight="1">
      <c r="A5" s="24">
        <v>41</v>
      </c>
      <c r="B5" s="24">
        <v>421</v>
      </c>
      <c r="C5" s="176" t="s">
        <v>141</v>
      </c>
      <c r="D5" s="11">
        <v>8</v>
      </c>
      <c r="E5" s="5" t="s">
        <v>50</v>
      </c>
      <c r="F5" s="173"/>
      <c r="G5" s="173">
        <f>D5*F5</f>
        <v>0</v>
      </c>
    </row>
    <row r="6" spans="3:7" ht="12.75" customHeight="1">
      <c r="C6" s="176"/>
      <c r="D6" s="11"/>
      <c r="E6" s="5"/>
      <c r="F6" s="173"/>
      <c r="G6" s="173"/>
    </row>
    <row r="7" spans="1:7" ht="12.75">
      <c r="A7" s="79" t="s">
        <v>86</v>
      </c>
      <c r="B7" s="79"/>
      <c r="C7" s="14" t="s">
        <v>87</v>
      </c>
      <c r="D7" s="14"/>
      <c r="E7" s="14"/>
      <c r="F7" s="14"/>
      <c r="G7" s="14"/>
    </row>
    <row r="8" spans="1:7" ht="53.25" customHeight="1">
      <c r="A8" s="24">
        <v>42</v>
      </c>
      <c r="B8" s="24">
        <v>163</v>
      </c>
      <c r="C8" s="176" t="s">
        <v>88</v>
      </c>
      <c r="D8" s="11">
        <v>45</v>
      </c>
      <c r="E8" s="4" t="s">
        <v>50</v>
      </c>
      <c r="F8" s="173"/>
      <c r="G8" s="173">
        <f>D8*F8</f>
        <v>0</v>
      </c>
    </row>
    <row r="9" spans="4:7" ht="12.75">
      <c r="D9"/>
      <c r="G9" s="11"/>
    </row>
    <row r="10" spans="1:7" ht="12.75">
      <c r="A10" s="79" t="s">
        <v>57</v>
      </c>
      <c r="B10" s="79"/>
      <c r="C10" s="14" t="s">
        <v>58</v>
      </c>
      <c r="D10" s="14"/>
      <c r="E10" s="14"/>
      <c r="F10" s="25"/>
      <c r="G10" s="25"/>
    </row>
    <row r="11" spans="1:7" ht="39">
      <c r="A11" s="24">
        <v>44</v>
      </c>
      <c r="B11" s="24">
        <v>143</v>
      </c>
      <c r="C11" s="6" t="s">
        <v>111</v>
      </c>
      <c r="D11" s="11">
        <v>1</v>
      </c>
      <c r="E11" s="4" t="s">
        <v>27</v>
      </c>
      <c r="F11" s="173"/>
      <c r="G11" s="173">
        <f>D11*F11</f>
        <v>0</v>
      </c>
    </row>
    <row r="12" spans="3:7" ht="12.75">
      <c r="C12" s="6"/>
      <c r="D12" s="11"/>
      <c r="E12" s="4"/>
      <c r="F12" s="173"/>
      <c r="G12" s="173"/>
    </row>
    <row r="13" spans="1:7" ht="37.5" customHeight="1">
      <c r="A13" s="24">
        <v>44</v>
      </c>
      <c r="B13" s="24">
        <v>977</v>
      </c>
      <c r="C13" s="6" t="s">
        <v>138</v>
      </c>
      <c r="D13" s="11">
        <v>1</v>
      </c>
      <c r="E13" s="4" t="s">
        <v>27</v>
      </c>
      <c r="F13" s="173"/>
      <c r="G13" s="173">
        <f>D13*F13</f>
        <v>0</v>
      </c>
    </row>
    <row r="14" spans="3:7" ht="12.75" customHeight="1">
      <c r="C14" s="186"/>
      <c r="D14" s="11"/>
      <c r="E14" s="4"/>
      <c r="F14" s="173"/>
      <c r="G14" s="173"/>
    </row>
    <row r="15" spans="1:7" ht="12.75">
      <c r="A15" s="79" t="s">
        <v>115</v>
      </c>
      <c r="B15" s="79"/>
      <c r="C15" s="14" t="s">
        <v>114</v>
      </c>
      <c r="D15" s="14"/>
      <c r="E15" s="14"/>
      <c r="F15" s="25"/>
      <c r="G15" s="25"/>
    </row>
    <row r="16" spans="1:7" ht="39">
      <c r="A16" s="24">
        <v>45</v>
      </c>
      <c r="B16" s="24">
        <v>112</v>
      </c>
      <c r="C16" s="6" t="s">
        <v>173</v>
      </c>
      <c r="D16" s="11">
        <v>3</v>
      </c>
      <c r="E16" s="4" t="s">
        <v>50</v>
      </c>
      <c r="F16" s="173"/>
      <c r="G16" s="173">
        <f>D16*F16</f>
        <v>0</v>
      </c>
    </row>
    <row r="17" spans="3:7" ht="12.75">
      <c r="C17" s="6"/>
      <c r="D17" s="11"/>
      <c r="E17" s="4"/>
      <c r="F17" s="173"/>
      <c r="G17" s="173"/>
    </row>
    <row r="18" spans="1:7" ht="51" customHeight="1" thickBot="1">
      <c r="A18" s="81">
        <v>45</v>
      </c>
      <c r="B18" s="81">
        <v>211</v>
      </c>
      <c r="C18" s="86" t="s">
        <v>174</v>
      </c>
      <c r="D18" s="12">
        <v>1</v>
      </c>
      <c r="E18" s="87" t="s">
        <v>27</v>
      </c>
      <c r="F18" s="203"/>
      <c r="G18" s="203">
        <f>D18*F18</f>
        <v>0</v>
      </c>
    </row>
    <row r="19" spans="3:7" ht="12.75">
      <c r="C19" s="6"/>
      <c r="D19" s="11"/>
      <c r="E19" s="4"/>
      <c r="F19" s="173"/>
      <c r="G19" s="173"/>
    </row>
    <row r="20" spans="1:7" s="72" customFormat="1" ht="12.75">
      <c r="A20" s="204" t="s">
        <v>7</v>
      </c>
      <c r="B20" s="204"/>
      <c r="C20" s="72" t="s">
        <v>8</v>
      </c>
      <c r="D20" s="205"/>
      <c r="F20" s="205" t="s">
        <v>32</v>
      </c>
      <c r="G20" s="199">
        <f>SUM(G5:G18)</f>
        <v>0</v>
      </c>
    </row>
    <row r="21" ht="12.75">
      <c r="G21" s="11"/>
    </row>
    <row r="22" ht="12.75">
      <c r="G22" s="11"/>
    </row>
    <row r="23" ht="12.75">
      <c r="G23" s="11"/>
    </row>
    <row r="24" ht="12.75" hidden="1">
      <c r="G24" s="11"/>
    </row>
    <row r="25" spans="1:7" ht="13.5" hidden="1" thickBot="1">
      <c r="A25" s="81"/>
      <c r="B25" s="81"/>
      <c r="C25" s="7"/>
      <c r="D25" s="21"/>
      <c r="E25" s="7"/>
      <c r="F25" s="21"/>
      <c r="G25" s="21"/>
    </row>
    <row r="26" spans="1:7" ht="12.75" hidden="1">
      <c r="A26" s="83" t="s">
        <v>7</v>
      </c>
      <c r="B26" s="83"/>
      <c r="C26" s="44" t="s">
        <v>8</v>
      </c>
      <c r="D26" s="53"/>
      <c r="E26" s="44"/>
      <c r="F26" s="53" t="s">
        <v>32</v>
      </c>
      <c r="G26" s="45"/>
    </row>
    <row r="27" ht="12.75" hidden="1">
      <c r="F27"/>
    </row>
    <row r="28" ht="12.75" hidden="1"/>
    <row r="29" ht="12.75" hidden="1"/>
    <row r="30" ht="3" customHeight="1"/>
  </sheetData>
  <sheetProtection/>
  <printOptions/>
  <pageMargins left="1.0236220472440944" right="0.75" top="0.7874015748031497" bottom="0.3937007874015748" header="0.3937007874015748" footer="0.1968503937007874"/>
  <pageSetup horizontalDpi="300" verticalDpi="300" orientation="portrait" paperSize="9" scale="92" r:id="rId1"/>
  <headerFooter alignWithMargins="0">
    <oddHeader>&amp;C&amp;"Arial CE,Bold Italic"&amp;8&amp;A</oddHeader>
  </headerFooter>
</worksheet>
</file>

<file path=xl/worksheets/sheet21.xml><?xml version="1.0" encoding="utf-8"?>
<worksheet xmlns="http://schemas.openxmlformats.org/spreadsheetml/2006/main" xmlns:r="http://schemas.openxmlformats.org/officeDocument/2006/relationships">
  <dimension ref="A1:G26"/>
  <sheetViews>
    <sheetView view="pageBreakPreview" zoomScale="90" zoomScaleSheetLayoutView="90" zoomScalePageLayoutView="0" workbookViewId="0" topLeftCell="A1">
      <selection activeCell="F6" sqref="F6"/>
    </sheetView>
  </sheetViews>
  <sheetFormatPr defaultColWidth="9.00390625" defaultRowHeight="12.75"/>
  <cols>
    <col min="1" max="1" width="3.50390625" style="85" customWidth="1"/>
    <col min="2" max="2" width="6.125" style="85" customWidth="1"/>
    <col min="3" max="3" width="33.625" style="0" customWidth="1"/>
    <col min="4" max="4" width="8.00390625" style="0" customWidth="1"/>
    <col min="5" max="5" width="6.50390625" style="5" customWidth="1"/>
    <col min="6" max="6" width="15.50390625" style="60" customWidth="1"/>
    <col min="7" max="7" width="17.50390625" style="0" customWidth="1"/>
  </cols>
  <sheetData>
    <row r="1" spans="1:7" ht="12.75">
      <c r="A1" s="73" t="s">
        <v>14</v>
      </c>
      <c r="B1" s="73"/>
      <c r="C1" s="1" t="s">
        <v>15</v>
      </c>
      <c r="D1" s="1" t="s">
        <v>16</v>
      </c>
      <c r="E1" s="1" t="s">
        <v>17</v>
      </c>
      <c r="F1" s="2" t="s">
        <v>18</v>
      </c>
      <c r="G1" s="1" t="s">
        <v>19</v>
      </c>
    </row>
    <row r="2" spans="1:7" ht="13.5" thickBot="1">
      <c r="A2" s="74" t="s">
        <v>20</v>
      </c>
      <c r="B2" s="74"/>
      <c r="C2" s="9" t="s">
        <v>21</v>
      </c>
      <c r="D2" s="9" t="s">
        <v>20</v>
      </c>
      <c r="E2" s="9"/>
      <c r="F2" s="10" t="s">
        <v>22</v>
      </c>
      <c r="G2" s="27"/>
    </row>
    <row r="3" spans="1:3" ht="13.5" thickTop="1">
      <c r="A3" s="85" t="s">
        <v>9</v>
      </c>
      <c r="C3" s="206" t="s">
        <v>10</v>
      </c>
    </row>
    <row r="4" ht="12.75">
      <c r="C4" s="206"/>
    </row>
    <row r="5" spans="1:7" ht="12.75">
      <c r="A5" s="207" t="s">
        <v>59</v>
      </c>
      <c r="B5" s="207"/>
      <c r="C5" s="14" t="s">
        <v>60</v>
      </c>
      <c r="D5" s="14"/>
      <c r="E5" s="16"/>
      <c r="F5" s="57"/>
      <c r="G5" s="57"/>
    </row>
    <row r="6" spans="1:7" ht="38.25" customHeight="1">
      <c r="A6" s="24">
        <v>61</v>
      </c>
      <c r="B6" s="24">
        <v>122</v>
      </c>
      <c r="C6" s="186" t="s">
        <v>75</v>
      </c>
      <c r="D6" s="208">
        <v>2</v>
      </c>
      <c r="E6" s="4" t="s">
        <v>27</v>
      </c>
      <c r="F6" s="173"/>
      <c r="G6" s="173">
        <f>D6*F6</f>
        <v>0</v>
      </c>
    </row>
    <row r="7" spans="1:7" ht="12.75" customHeight="1">
      <c r="A7" s="24"/>
      <c r="B7" s="24"/>
      <c r="C7" s="186"/>
      <c r="D7" s="208"/>
      <c r="E7" s="4"/>
      <c r="F7" s="173"/>
      <c r="G7" s="173"/>
    </row>
    <row r="8" spans="1:7" ht="39" customHeight="1">
      <c r="A8" s="24">
        <v>61</v>
      </c>
      <c r="B8" s="24">
        <v>217</v>
      </c>
      <c r="C8" s="6" t="s">
        <v>92</v>
      </c>
      <c r="D8" s="208">
        <v>2</v>
      </c>
      <c r="E8" s="4" t="s">
        <v>27</v>
      </c>
      <c r="F8" s="173"/>
      <c r="G8" s="173">
        <f>D8*F8</f>
        <v>0</v>
      </c>
    </row>
    <row r="9" spans="1:7" ht="12.75" customHeight="1">
      <c r="A9" s="24"/>
      <c r="B9" s="24"/>
      <c r="C9" s="6"/>
      <c r="D9" s="208"/>
      <c r="E9" s="4"/>
      <c r="F9" s="173"/>
      <c r="G9" s="173"/>
    </row>
    <row r="10" spans="1:7" ht="25.5" customHeight="1">
      <c r="A10" s="24">
        <v>61</v>
      </c>
      <c r="B10" s="24">
        <v>548</v>
      </c>
      <c r="C10" s="6" t="s">
        <v>145</v>
      </c>
      <c r="D10" s="208">
        <v>1</v>
      </c>
      <c r="E10" s="4" t="s">
        <v>27</v>
      </c>
      <c r="F10" s="173"/>
      <c r="G10" s="173">
        <f>D10*F10</f>
        <v>0</v>
      </c>
    </row>
    <row r="11" spans="1:7" ht="12.75" customHeight="1">
      <c r="A11" s="24"/>
      <c r="B11" s="24"/>
      <c r="C11" s="6"/>
      <c r="D11" s="208"/>
      <c r="E11" s="4"/>
      <c r="F11" s="173"/>
      <c r="G11" s="173"/>
    </row>
    <row r="12" spans="1:7" ht="12.75">
      <c r="A12" s="207" t="s">
        <v>79</v>
      </c>
      <c r="B12" s="207"/>
      <c r="C12" s="14" t="s">
        <v>80</v>
      </c>
      <c r="D12" s="14"/>
      <c r="E12" s="16"/>
      <c r="F12" s="57"/>
      <c r="G12" s="57"/>
    </row>
    <row r="13" spans="1:7" ht="64.5" customHeight="1">
      <c r="A13" s="24">
        <v>62</v>
      </c>
      <c r="B13" s="24">
        <v>122</v>
      </c>
      <c r="C13" s="6" t="s">
        <v>148</v>
      </c>
      <c r="D13" s="11">
        <v>51</v>
      </c>
      <c r="E13" s="4" t="s">
        <v>50</v>
      </c>
      <c r="F13" s="173"/>
      <c r="G13" s="173">
        <f>D13*F13</f>
        <v>0</v>
      </c>
    </row>
    <row r="14" ht="12.75">
      <c r="G14" s="60"/>
    </row>
    <row r="15" spans="1:7" ht="77.25" customHeight="1">
      <c r="A15" s="24">
        <v>62</v>
      </c>
      <c r="B15" s="24">
        <v>168</v>
      </c>
      <c r="C15" s="6" t="s">
        <v>149</v>
      </c>
      <c r="D15" s="11">
        <v>20.5</v>
      </c>
      <c r="E15" s="4" t="s">
        <v>30</v>
      </c>
      <c r="F15" s="173"/>
      <c r="G15" s="173">
        <f>D15*F15</f>
        <v>0</v>
      </c>
    </row>
    <row r="16" ht="12.75">
      <c r="G16" s="60"/>
    </row>
    <row r="17" spans="1:7" ht="27" customHeight="1">
      <c r="A17" s="24">
        <v>62</v>
      </c>
      <c r="B17" s="24">
        <v>252</v>
      </c>
      <c r="C17" s="6" t="s">
        <v>122</v>
      </c>
      <c r="D17" s="11">
        <v>99</v>
      </c>
      <c r="E17" s="4" t="s">
        <v>50</v>
      </c>
      <c r="F17" s="173"/>
      <c r="G17" s="173">
        <f>D17*F17</f>
        <v>0</v>
      </c>
    </row>
    <row r="18" spans="1:7" ht="12.75" customHeight="1">
      <c r="A18" s="24"/>
      <c r="B18" s="24"/>
      <c r="C18" s="6"/>
      <c r="D18" s="11"/>
      <c r="E18" s="4"/>
      <c r="F18" s="173"/>
      <c r="G18" s="173"/>
    </row>
    <row r="19" spans="1:7" ht="12.75">
      <c r="A19" s="79" t="s">
        <v>175</v>
      </c>
      <c r="B19" s="79"/>
      <c r="C19" s="14" t="s">
        <v>176</v>
      </c>
      <c r="D19" s="25"/>
      <c r="E19" s="14"/>
      <c r="F19" s="25"/>
      <c r="G19" s="25"/>
    </row>
    <row r="20" spans="1:7" ht="39" customHeight="1">
      <c r="A20" s="24">
        <v>64</v>
      </c>
      <c r="B20" s="24">
        <v>997</v>
      </c>
      <c r="C20" s="176" t="s">
        <v>177</v>
      </c>
      <c r="D20" s="11">
        <v>12</v>
      </c>
      <c r="E20" s="5" t="s">
        <v>50</v>
      </c>
      <c r="F20" s="173"/>
      <c r="G20" s="173">
        <f>D20*F20</f>
        <v>0</v>
      </c>
    </row>
    <row r="21" spans="1:7" ht="12.75">
      <c r="A21" s="24"/>
      <c r="B21" s="24"/>
      <c r="C21" s="176"/>
      <c r="D21" s="11"/>
      <c r="F21" s="173"/>
      <c r="G21" s="173"/>
    </row>
    <row r="22" spans="1:7" ht="29.25" customHeight="1">
      <c r="A22" s="24">
        <v>64</v>
      </c>
      <c r="B22" s="24">
        <v>998</v>
      </c>
      <c r="C22" s="260" t="s">
        <v>178</v>
      </c>
      <c r="D22" s="11">
        <v>8</v>
      </c>
      <c r="E22" s="5" t="s">
        <v>27</v>
      </c>
      <c r="F22" s="173"/>
      <c r="G22" s="173">
        <f>D22*F22</f>
        <v>0</v>
      </c>
    </row>
    <row r="23" spans="1:7" ht="12.75">
      <c r="A23" s="24"/>
      <c r="B23" s="24"/>
      <c r="C23" s="176"/>
      <c r="D23" s="11"/>
      <c r="F23" s="173"/>
      <c r="G23" s="173"/>
    </row>
    <row r="24" spans="1:7" ht="39.75" thickBot="1">
      <c r="A24" s="81">
        <v>64</v>
      </c>
      <c r="B24" s="81">
        <v>999</v>
      </c>
      <c r="C24" s="209" t="s">
        <v>179</v>
      </c>
      <c r="D24" s="12">
        <v>8</v>
      </c>
      <c r="E24" s="210" t="s">
        <v>50</v>
      </c>
      <c r="F24" s="203"/>
      <c r="G24" s="203">
        <f>D24*F24</f>
        <v>0</v>
      </c>
    </row>
    <row r="25" spans="1:7" ht="12.75">
      <c r="A25" s="24"/>
      <c r="B25" s="24"/>
      <c r="C25" s="6"/>
      <c r="D25" s="11"/>
      <c r="E25" s="4"/>
      <c r="F25" s="211"/>
      <c r="G25" s="211"/>
    </row>
    <row r="26" spans="1:7" ht="12.75">
      <c r="A26" s="212" t="s">
        <v>9</v>
      </c>
      <c r="B26" s="212"/>
      <c r="C26" s="213" t="s">
        <v>10</v>
      </c>
      <c r="D26" s="44"/>
      <c r="E26" s="46"/>
      <c r="F26" s="45" t="s">
        <v>32</v>
      </c>
      <c r="G26" s="199">
        <f>SUM(G6:G25)</f>
        <v>0</v>
      </c>
    </row>
  </sheetData>
  <sheetProtection/>
  <printOptions/>
  <pageMargins left="1.0236220472440944" right="0.75" top="0.7874015748031497" bottom="0.3937007874015748" header="0.3937007874015748" footer="0.1968503937007874"/>
  <pageSetup horizontalDpi="300" verticalDpi="300" orientation="portrait" paperSize="9" scale="93" r:id="rId1"/>
  <headerFooter alignWithMargins="0">
    <oddHeader>&amp;C&amp;"Arial CE,Bold Italic"&amp;8&amp;A</oddHeader>
  </headerFooter>
</worksheet>
</file>

<file path=xl/worksheets/sheet22.xml><?xml version="1.0" encoding="utf-8"?>
<worksheet xmlns="http://schemas.openxmlformats.org/spreadsheetml/2006/main" xmlns:r="http://schemas.openxmlformats.org/officeDocument/2006/relationships">
  <dimension ref="A1:BL12"/>
  <sheetViews>
    <sheetView view="pageBreakPreview" zoomScale="90" zoomScaleSheetLayoutView="90" zoomScalePageLayoutView="0" workbookViewId="0" topLeftCell="A1">
      <selection activeCell="F7" sqref="F7"/>
    </sheetView>
  </sheetViews>
  <sheetFormatPr defaultColWidth="9.00390625" defaultRowHeight="12.75"/>
  <cols>
    <col min="1" max="1" width="3.50390625" style="0" customWidth="1"/>
    <col min="2" max="2" width="6.125" style="0" customWidth="1"/>
    <col min="3" max="3" width="33.625" style="0" customWidth="1"/>
    <col min="4" max="4" width="8.00390625" style="0" customWidth="1"/>
    <col min="5" max="5" width="6.50390625" style="0" customWidth="1"/>
    <col min="6" max="6" width="15.50390625" style="0" customWidth="1"/>
    <col min="7" max="7" width="17.50390625" style="0" customWidth="1"/>
  </cols>
  <sheetData>
    <row r="1" spans="1:7" ht="12.75">
      <c r="A1" s="73" t="s">
        <v>14</v>
      </c>
      <c r="B1" s="73"/>
      <c r="C1" s="73" t="s">
        <v>15</v>
      </c>
      <c r="D1" s="1" t="s">
        <v>16</v>
      </c>
      <c r="E1" s="1" t="s">
        <v>17</v>
      </c>
      <c r="F1" s="1" t="s">
        <v>18</v>
      </c>
      <c r="G1" s="1" t="s">
        <v>19</v>
      </c>
    </row>
    <row r="2" spans="1:7" ht="13.5" thickBot="1">
      <c r="A2" s="74" t="s">
        <v>20</v>
      </c>
      <c r="B2" s="74"/>
      <c r="C2" s="74" t="s">
        <v>21</v>
      </c>
      <c r="D2" s="9" t="s">
        <v>20</v>
      </c>
      <c r="E2" s="9"/>
      <c r="F2" s="9" t="s">
        <v>22</v>
      </c>
      <c r="G2" s="27"/>
    </row>
    <row r="3" spans="1:3" ht="13.5" thickTop="1">
      <c r="A3" t="s">
        <v>11</v>
      </c>
      <c r="C3" s="206" t="s">
        <v>12</v>
      </c>
    </row>
    <row r="4" spans="1:7" ht="12.75">
      <c r="A4" s="14" t="s">
        <v>76</v>
      </c>
      <c r="B4" s="14"/>
      <c r="C4" s="14" t="s">
        <v>61</v>
      </c>
      <c r="D4" s="14"/>
      <c r="E4" s="14"/>
      <c r="F4" s="14"/>
      <c r="G4" s="57"/>
    </row>
    <row r="5" spans="1:7" ht="12.75">
      <c r="A5" s="24">
        <v>79</v>
      </c>
      <c r="B5" s="24">
        <v>311</v>
      </c>
      <c r="C5" s="6" t="s">
        <v>62</v>
      </c>
      <c r="D5" s="11">
        <v>60</v>
      </c>
      <c r="E5" s="4" t="s">
        <v>63</v>
      </c>
      <c r="F5" s="173"/>
      <c r="G5" s="173">
        <f>D5*F5</f>
        <v>0</v>
      </c>
    </row>
    <row r="6" spans="1:7" ht="12.75">
      <c r="A6" s="24"/>
      <c r="B6" s="24"/>
      <c r="C6" s="6"/>
      <c r="D6" s="11"/>
      <c r="E6" s="4"/>
      <c r="F6" s="58"/>
      <c r="G6" s="11"/>
    </row>
    <row r="7" spans="1:7" ht="12.75">
      <c r="A7" s="24">
        <v>79</v>
      </c>
      <c r="B7" s="24">
        <v>351</v>
      </c>
      <c r="C7" s="6" t="s">
        <v>77</v>
      </c>
      <c r="D7" s="11">
        <v>20</v>
      </c>
      <c r="E7" s="4" t="s">
        <v>63</v>
      </c>
      <c r="F7" s="173"/>
      <c r="G7" s="173">
        <f>D7*F7</f>
        <v>0</v>
      </c>
    </row>
    <row r="8" spans="1:7" ht="12.75">
      <c r="A8" s="24"/>
      <c r="B8" s="24"/>
      <c r="C8" s="6"/>
      <c r="D8" s="11"/>
      <c r="E8" s="4"/>
      <c r="F8" s="58"/>
      <c r="G8" s="11"/>
    </row>
    <row r="9" spans="1:7" ht="26.25">
      <c r="A9" s="24">
        <v>79</v>
      </c>
      <c r="B9" s="24">
        <v>514</v>
      </c>
      <c r="C9" s="6" t="s">
        <v>180</v>
      </c>
      <c r="D9" s="11">
        <v>1</v>
      </c>
      <c r="E9" s="4" t="s">
        <v>27</v>
      </c>
      <c r="F9" s="173"/>
      <c r="G9" s="173">
        <f>D9*F9</f>
        <v>0</v>
      </c>
    </row>
    <row r="10" spans="1:64" s="7" customFormat="1" ht="14.25" customHeight="1" thickBot="1">
      <c r="A10" s="81"/>
      <c r="B10" s="81"/>
      <c r="C10" s="86"/>
      <c r="D10" s="12"/>
      <c r="E10" s="87"/>
      <c r="F10" s="88"/>
      <c r="G10" s="18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pans="1:64" s="20" customFormat="1" ht="14.25" customHeight="1">
      <c r="A11" s="61"/>
      <c r="B11" s="61"/>
      <c r="C11" s="32"/>
      <c r="D11" s="23"/>
      <c r="E11" s="29"/>
      <c r="F11" s="33"/>
      <c r="G11" s="27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row>
    <row r="12" spans="1:7" ht="12.75">
      <c r="A12" s="44" t="s">
        <v>11</v>
      </c>
      <c r="B12" s="44"/>
      <c r="C12" s="213" t="s">
        <v>12</v>
      </c>
      <c r="D12" s="44"/>
      <c r="E12" s="44"/>
      <c r="F12" s="53" t="s">
        <v>32</v>
      </c>
      <c r="G12" s="199">
        <f>SUM(G4:G10)</f>
        <v>0</v>
      </c>
    </row>
    <row r="14" ht="12" customHeight="1"/>
  </sheetData>
  <sheetProtection/>
  <printOptions/>
  <pageMargins left="0.7" right="0.7" top="0.75" bottom="0.75" header="0.3" footer="0.3"/>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A1:K243"/>
  <sheetViews>
    <sheetView view="pageBreakPreview" zoomScale="90" zoomScaleSheetLayoutView="90" zoomScalePageLayoutView="0" workbookViewId="0" topLeftCell="A1">
      <selection activeCell="G206" sqref="G206"/>
    </sheetView>
  </sheetViews>
  <sheetFormatPr defaultColWidth="9.125" defaultRowHeight="12.75"/>
  <cols>
    <col min="1" max="1" width="2.125" style="265" customWidth="1"/>
    <col min="2" max="2" width="5.125" style="266" customWidth="1"/>
    <col min="3" max="3" width="43.50390625" style="267" customWidth="1"/>
    <col min="4" max="4" width="5.625" style="267" customWidth="1"/>
    <col min="5" max="5" width="8.50390625" style="268" customWidth="1"/>
    <col min="6" max="6" width="14.375" style="268" customWidth="1"/>
    <col min="7" max="7" width="16.00390625" style="269" customWidth="1"/>
    <col min="8" max="8" width="16.50390625" style="265" customWidth="1"/>
    <col min="9" max="16384" width="9.125" style="265" customWidth="1"/>
  </cols>
  <sheetData>
    <row r="1" spans="1:11" s="215" customFormat="1" ht="12.75">
      <c r="A1" s="214"/>
      <c r="C1" s="215" t="s">
        <v>181</v>
      </c>
      <c r="H1" s="214"/>
      <c r="I1" s="216"/>
      <c r="J1" s="216"/>
      <c r="K1" s="216"/>
    </row>
    <row r="2" spans="1:7" s="123" customFormat="1" ht="12.75">
      <c r="A2" s="215"/>
      <c r="B2" s="217"/>
      <c r="C2" s="218"/>
      <c r="D2" s="218"/>
      <c r="E2" s="219"/>
      <c r="F2" s="220"/>
      <c r="G2" s="221"/>
    </row>
    <row r="3" spans="2:7" s="123" customFormat="1" ht="12.75">
      <c r="B3" s="222" t="s">
        <v>66</v>
      </c>
      <c r="C3" s="223" t="s">
        <v>182</v>
      </c>
      <c r="D3" s="223"/>
      <c r="E3" s="224"/>
      <c r="F3" s="219"/>
      <c r="G3" s="225"/>
    </row>
    <row r="4" spans="2:7" s="123" customFormat="1" ht="12.75" customHeight="1">
      <c r="B4" s="217"/>
      <c r="C4" s="223"/>
      <c r="D4" s="226" t="s">
        <v>183</v>
      </c>
      <c r="E4" s="227" t="s">
        <v>184</v>
      </c>
      <c r="F4" s="226" t="s">
        <v>185</v>
      </c>
      <c r="G4" s="228" t="s">
        <v>186</v>
      </c>
    </row>
    <row r="5" spans="2:7" s="123" customFormat="1" ht="12.75" customHeight="1">
      <c r="B5" s="217"/>
      <c r="C5" s="223"/>
      <c r="D5" s="226"/>
      <c r="E5" s="227"/>
      <c r="F5" s="226"/>
      <c r="G5" s="228"/>
    </row>
    <row r="6" spans="2:7" s="123" customFormat="1" ht="105.75" customHeight="1">
      <c r="B6" s="229" t="s">
        <v>1</v>
      </c>
      <c r="C6" s="230" t="s">
        <v>187</v>
      </c>
      <c r="D6" s="231" t="s">
        <v>188</v>
      </c>
      <c r="E6" s="233">
        <v>1</v>
      </c>
      <c r="F6" s="233"/>
      <c r="G6" s="234">
        <f>F6*E6</f>
        <v>0</v>
      </c>
    </row>
    <row r="7" spans="2:7" s="123" customFormat="1" ht="12" customHeight="1">
      <c r="B7" s="229"/>
      <c r="C7" s="230"/>
      <c r="D7" s="231"/>
      <c r="E7" s="233"/>
      <c r="F7" s="233"/>
      <c r="G7" s="234"/>
    </row>
    <row r="8" spans="2:7" s="123" customFormat="1" ht="14.25" customHeight="1">
      <c r="B8" s="229" t="s">
        <v>3</v>
      </c>
      <c r="C8" s="230" t="s">
        <v>189</v>
      </c>
      <c r="D8" s="231" t="s">
        <v>190</v>
      </c>
      <c r="E8" s="233">
        <v>1410</v>
      </c>
      <c r="F8" s="233"/>
      <c r="G8" s="234">
        <f>F8*E8</f>
        <v>0</v>
      </c>
    </row>
    <row r="9" spans="2:7" s="123" customFormat="1" ht="12" customHeight="1">
      <c r="B9" s="229"/>
      <c r="C9" s="230"/>
      <c r="D9" s="231"/>
      <c r="E9" s="233"/>
      <c r="F9" s="233"/>
      <c r="G9" s="234"/>
    </row>
    <row r="10" spans="2:7" s="123" customFormat="1" ht="14.25" customHeight="1">
      <c r="B10" s="229" t="s">
        <v>5</v>
      </c>
      <c r="C10" s="230" t="s">
        <v>191</v>
      </c>
      <c r="D10" s="231" t="s">
        <v>190</v>
      </c>
      <c r="E10" s="233">
        <v>35</v>
      </c>
      <c r="F10" s="233"/>
      <c r="G10" s="234">
        <f>F10*E10</f>
        <v>0</v>
      </c>
    </row>
    <row r="11" spans="2:7" s="123" customFormat="1" ht="12.75">
      <c r="B11" s="229"/>
      <c r="C11" s="230"/>
      <c r="D11" s="231"/>
      <c r="E11" s="233"/>
      <c r="F11" s="233"/>
      <c r="G11" s="234"/>
    </row>
    <row r="12" spans="2:7" s="123" customFormat="1" ht="26.25" customHeight="1">
      <c r="B12" s="229" t="s">
        <v>7</v>
      </c>
      <c r="C12" s="230" t="s">
        <v>192</v>
      </c>
      <c r="D12" s="231" t="s">
        <v>190</v>
      </c>
      <c r="E12" s="233">
        <v>254</v>
      </c>
      <c r="F12" s="233"/>
      <c r="G12" s="234">
        <f>F12*E12</f>
        <v>0</v>
      </c>
    </row>
    <row r="13" spans="2:7" s="123" customFormat="1" ht="12.75">
      <c r="B13" s="229"/>
      <c r="C13" s="230"/>
      <c r="D13" s="231"/>
      <c r="E13" s="233"/>
      <c r="F13" s="233"/>
      <c r="G13" s="234"/>
    </row>
    <row r="14" spans="2:7" s="123" customFormat="1" ht="12.75">
      <c r="B14" s="229" t="s">
        <v>193</v>
      </c>
      <c r="C14" s="230" t="s">
        <v>194</v>
      </c>
      <c r="D14" s="231" t="s">
        <v>190</v>
      </c>
      <c r="E14" s="233">
        <v>1199</v>
      </c>
      <c r="F14" s="233"/>
      <c r="G14" s="234">
        <f>F14*E14</f>
        <v>0</v>
      </c>
    </row>
    <row r="15" spans="2:7" s="123" customFormat="1" ht="12.75">
      <c r="B15" s="229"/>
      <c r="C15" s="230"/>
      <c r="D15" s="230"/>
      <c r="E15" s="233"/>
      <c r="F15" s="233"/>
      <c r="G15" s="234"/>
    </row>
    <row r="16" spans="2:7" s="123" customFormat="1" ht="26.25">
      <c r="B16" s="229" t="s">
        <v>9</v>
      </c>
      <c r="C16" s="230" t="s">
        <v>195</v>
      </c>
      <c r="D16" s="231" t="s">
        <v>190</v>
      </c>
      <c r="E16" s="233">
        <v>1261</v>
      </c>
      <c r="F16" s="233"/>
      <c r="G16" s="234">
        <f>F16*E16</f>
        <v>0</v>
      </c>
    </row>
    <row r="17" spans="2:7" s="123" customFormat="1" ht="12.75">
      <c r="B17" s="229"/>
      <c r="C17" s="230"/>
      <c r="D17" s="231"/>
      <c r="E17" s="233"/>
      <c r="F17" s="233"/>
      <c r="G17" s="234"/>
    </row>
    <row r="18" spans="2:7" s="123" customFormat="1" ht="26.25">
      <c r="B18" s="229" t="s">
        <v>11</v>
      </c>
      <c r="C18" s="230" t="s">
        <v>196</v>
      </c>
      <c r="D18" s="231" t="s">
        <v>27</v>
      </c>
      <c r="E18" s="233">
        <v>46</v>
      </c>
      <c r="F18" s="233"/>
      <c r="G18" s="234">
        <f>F18*E18</f>
        <v>0</v>
      </c>
    </row>
    <row r="19" spans="2:8" s="123" customFormat="1" ht="12.75" customHeight="1">
      <c r="B19" s="229"/>
      <c r="C19" s="230"/>
      <c r="D19" s="231"/>
      <c r="E19" s="233"/>
      <c r="F19" s="233"/>
      <c r="G19" s="234"/>
      <c r="H19" s="235"/>
    </row>
    <row r="20" spans="2:7" s="123" customFormat="1" ht="26.25">
      <c r="B20" s="229" t="s">
        <v>83</v>
      </c>
      <c r="C20" s="230" t="s">
        <v>197</v>
      </c>
      <c r="D20" s="231" t="s">
        <v>27</v>
      </c>
      <c r="E20" s="233">
        <v>1</v>
      </c>
      <c r="F20" s="233"/>
      <c r="G20" s="234">
        <f>F20*E20</f>
        <v>0</v>
      </c>
    </row>
    <row r="21" spans="2:8" s="123" customFormat="1" ht="12.75" customHeight="1">
      <c r="B21" s="229"/>
      <c r="C21" s="230"/>
      <c r="D21" s="231"/>
      <c r="E21" s="233"/>
      <c r="F21" s="233"/>
      <c r="G21" s="234"/>
      <c r="H21" s="235"/>
    </row>
    <row r="22" spans="2:7" s="123" customFormat="1" ht="39">
      <c r="B22" s="229" t="s">
        <v>198</v>
      </c>
      <c r="C22" s="230" t="s">
        <v>199</v>
      </c>
      <c r="D22" s="231" t="s">
        <v>27</v>
      </c>
      <c r="E22" s="233">
        <v>31</v>
      </c>
      <c r="F22" s="233"/>
      <c r="G22" s="234">
        <f>F22*E22</f>
        <v>0</v>
      </c>
    </row>
    <row r="23" spans="2:7" s="123" customFormat="1" ht="12.75">
      <c r="B23" s="229"/>
      <c r="C23" s="230"/>
      <c r="D23" s="231"/>
      <c r="E23" s="233"/>
      <c r="F23" s="233"/>
      <c r="G23" s="234"/>
    </row>
    <row r="24" spans="2:7" s="123" customFormat="1" ht="54" customHeight="1">
      <c r="B24" s="229" t="s">
        <v>200</v>
      </c>
      <c r="C24" s="230" t="s">
        <v>201</v>
      </c>
      <c r="D24" s="231" t="s">
        <v>27</v>
      </c>
      <c r="E24" s="233">
        <v>30</v>
      </c>
      <c r="F24" s="236"/>
      <c r="G24" s="234">
        <f>F24*E24</f>
        <v>0</v>
      </c>
    </row>
    <row r="25" spans="2:7" s="123" customFormat="1" ht="12.75">
      <c r="B25" s="229"/>
      <c r="C25" s="230"/>
      <c r="D25" s="231"/>
      <c r="E25" s="233"/>
      <c r="F25" s="233"/>
      <c r="G25" s="234"/>
    </row>
    <row r="26" spans="2:7" s="123" customFormat="1" ht="107.25" customHeight="1">
      <c r="B26" s="229" t="s">
        <v>202</v>
      </c>
      <c r="C26" s="230" t="s">
        <v>203</v>
      </c>
      <c r="D26" s="231" t="s">
        <v>188</v>
      </c>
      <c r="E26" s="233">
        <v>1</v>
      </c>
      <c r="F26" s="236"/>
      <c r="G26" s="234">
        <f>F26*E26</f>
        <v>0</v>
      </c>
    </row>
    <row r="27" spans="2:7" s="123" customFormat="1" ht="12.75">
      <c r="B27" s="229"/>
      <c r="C27" s="230"/>
      <c r="D27" s="231"/>
      <c r="E27" s="233"/>
      <c r="F27" s="233"/>
      <c r="G27" s="234"/>
    </row>
    <row r="28" spans="2:7" s="123" customFormat="1" ht="39.75" customHeight="1">
      <c r="B28" s="229" t="s">
        <v>204</v>
      </c>
      <c r="C28" s="230" t="s">
        <v>205</v>
      </c>
      <c r="D28" s="231" t="s">
        <v>27</v>
      </c>
      <c r="E28" s="233">
        <v>31</v>
      </c>
      <c r="F28" s="233"/>
      <c r="G28" s="234">
        <f>F28*E28</f>
        <v>0</v>
      </c>
    </row>
    <row r="29" spans="2:7" s="123" customFormat="1" ht="12.75" customHeight="1">
      <c r="B29" s="229"/>
      <c r="C29" s="230"/>
      <c r="D29" s="231"/>
      <c r="E29" s="233"/>
      <c r="F29" s="233"/>
      <c r="G29" s="234"/>
    </row>
    <row r="30" spans="2:7" s="123" customFormat="1" ht="169.5" customHeight="1">
      <c r="B30" s="229" t="s">
        <v>206</v>
      </c>
      <c r="C30" s="230" t="s">
        <v>207</v>
      </c>
      <c r="D30" s="231" t="s">
        <v>27</v>
      </c>
      <c r="E30" s="233">
        <v>27</v>
      </c>
      <c r="F30" s="233"/>
      <c r="G30" s="234">
        <f>F30*E30</f>
        <v>0</v>
      </c>
    </row>
    <row r="31" spans="2:7" s="123" customFormat="1" ht="13.5" customHeight="1">
      <c r="B31" s="229"/>
      <c r="C31" s="230"/>
      <c r="D31" s="231"/>
      <c r="E31" s="233"/>
      <c r="F31" s="233"/>
      <c r="G31" s="234"/>
    </row>
    <row r="32" spans="2:7" s="123" customFormat="1" ht="14.25" customHeight="1">
      <c r="B32" s="229"/>
      <c r="C32" s="230"/>
      <c r="D32" s="231"/>
      <c r="E32" s="233"/>
      <c r="F32" s="233"/>
      <c r="G32" s="234"/>
    </row>
    <row r="33" spans="2:7" s="123" customFormat="1" ht="12.75" customHeight="1">
      <c r="B33" s="229"/>
      <c r="C33" s="230"/>
      <c r="D33" s="231"/>
      <c r="E33" s="233"/>
      <c r="F33" s="233"/>
      <c r="G33" s="234"/>
    </row>
    <row r="34" spans="2:8" s="123" customFormat="1" ht="12.75">
      <c r="B34" s="229"/>
      <c r="C34" s="230"/>
      <c r="D34" s="231"/>
      <c r="E34" s="233"/>
      <c r="F34" s="233"/>
      <c r="G34" s="234"/>
      <c r="H34" s="235"/>
    </row>
    <row r="35" spans="2:7" s="123" customFormat="1" ht="171.75" customHeight="1">
      <c r="B35" s="229" t="s">
        <v>208</v>
      </c>
      <c r="C35" s="230" t="s">
        <v>209</v>
      </c>
      <c r="D35" s="231" t="s">
        <v>27</v>
      </c>
      <c r="E35" s="233">
        <v>4</v>
      </c>
      <c r="F35" s="233"/>
      <c r="G35" s="234">
        <f>F35*E35</f>
        <v>0</v>
      </c>
    </row>
    <row r="36" spans="2:7" s="123" customFormat="1" ht="12" customHeight="1">
      <c r="B36" s="229"/>
      <c r="C36" s="230"/>
      <c r="D36" s="231"/>
      <c r="E36" s="233"/>
      <c r="F36" s="233"/>
      <c r="G36" s="234"/>
    </row>
    <row r="37" spans="2:7" s="123" customFormat="1" ht="90.75" customHeight="1">
      <c r="B37" s="229" t="s">
        <v>210</v>
      </c>
      <c r="C37" s="230" t="s">
        <v>211</v>
      </c>
      <c r="D37" s="231"/>
      <c r="E37" s="233"/>
      <c r="F37" s="233"/>
      <c r="G37" s="234"/>
    </row>
    <row r="38" spans="2:7" s="237" customFormat="1" ht="12.75">
      <c r="B38" s="238" t="s">
        <v>212</v>
      </c>
      <c r="C38" s="239" t="s">
        <v>213</v>
      </c>
      <c r="D38" s="240" t="s">
        <v>27</v>
      </c>
      <c r="E38" s="241">
        <v>1</v>
      </c>
      <c r="F38" s="241"/>
      <c r="G38" s="242"/>
    </row>
    <row r="39" spans="2:7" s="237" customFormat="1" ht="12.75">
      <c r="B39" s="238" t="s">
        <v>212</v>
      </c>
      <c r="C39" s="239" t="s">
        <v>214</v>
      </c>
      <c r="D39" s="240" t="s">
        <v>27</v>
      </c>
      <c r="E39" s="241">
        <v>1</v>
      </c>
      <c r="F39" s="241"/>
      <c r="G39" s="242"/>
    </row>
    <row r="40" spans="2:7" s="237" customFormat="1" ht="12.75">
      <c r="B40" s="238" t="s">
        <v>212</v>
      </c>
      <c r="C40" s="239" t="s">
        <v>215</v>
      </c>
      <c r="D40" s="240" t="s">
        <v>27</v>
      </c>
      <c r="E40" s="241">
        <v>3</v>
      </c>
      <c r="F40" s="241"/>
      <c r="G40" s="242"/>
    </row>
    <row r="41" spans="2:7" s="237" customFormat="1" ht="12.75">
      <c r="B41" s="238" t="s">
        <v>212</v>
      </c>
      <c r="C41" s="239" t="s">
        <v>216</v>
      </c>
      <c r="D41" s="240" t="s">
        <v>27</v>
      </c>
      <c r="E41" s="241">
        <v>1</v>
      </c>
      <c r="F41" s="241"/>
      <c r="G41" s="242"/>
    </row>
    <row r="42" spans="2:7" s="237" customFormat="1" ht="12.75" customHeight="1">
      <c r="B42" s="238" t="s">
        <v>212</v>
      </c>
      <c r="C42" s="239" t="s">
        <v>217</v>
      </c>
      <c r="D42" s="240" t="s">
        <v>27</v>
      </c>
      <c r="E42" s="241">
        <v>1</v>
      </c>
      <c r="F42" s="241"/>
      <c r="G42" s="243"/>
    </row>
    <row r="43" spans="2:7" s="237" customFormat="1" ht="12.75">
      <c r="B43" s="238" t="s">
        <v>212</v>
      </c>
      <c r="C43" s="239" t="s">
        <v>218</v>
      </c>
      <c r="D43" s="240" t="s">
        <v>27</v>
      </c>
      <c r="E43" s="241">
        <v>1</v>
      </c>
      <c r="F43" s="241"/>
      <c r="G43" s="242"/>
    </row>
    <row r="44" spans="2:7" s="237" customFormat="1" ht="12.75">
      <c r="B44" s="238" t="s">
        <v>212</v>
      </c>
      <c r="C44" s="239" t="s">
        <v>219</v>
      </c>
      <c r="D44" s="240" t="s">
        <v>27</v>
      </c>
      <c r="E44" s="241">
        <v>1</v>
      </c>
      <c r="F44" s="241"/>
      <c r="G44" s="242"/>
    </row>
    <row r="45" spans="2:7" s="237" customFormat="1" ht="12.75">
      <c r="B45" s="238" t="s">
        <v>212</v>
      </c>
      <c r="C45" s="239" t="s">
        <v>220</v>
      </c>
      <c r="D45" s="240" t="s">
        <v>27</v>
      </c>
      <c r="E45" s="241">
        <v>3</v>
      </c>
      <c r="F45" s="241"/>
      <c r="G45" s="242"/>
    </row>
    <row r="46" spans="2:7" s="237" customFormat="1" ht="12.75">
      <c r="B46" s="238" t="s">
        <v>212</v>
      </c>
      <c r="C46" s="239" t="s">
        <v>221</v>
      </c>
      <c r="D46" s="240" t="s">
        <v>27</v>
      </c>
      <c r="E46" s="241">
        <v>10</v>
      </c>
      <c r="F46" s="241"/>
      <c r="G46" s="242"/>
    </row>
    <row r="47" spans="2:7" s="237" customFormat="1" ht="12.75">
      <c r="B47" s="238" t="s">
        <v>212</v>
      </c>
      <c r="C47" s="239" t="s">
        <v>222</v>
      </c>
      <c r="D47" s="240" t="s">
        <v>27</v>
      </c>
      <c r="E47" s="241">
        <v>4</v>
      </c>
      <c r="F47" s="241"/>
      <c r="G47" s="242"/>
    </row>
    <row r="48" spans="2:7" s="237" customFormat="1" ht="16.5" customHeight="1">
      <c r="B48" s="238" t="s">
        <v>212</v>
      </c>
      <c r="C48" s="239" t="s">
        <v>223</v>
      </c>
      <c r="D48" s="240" t="s">
        <v>27</v>
      </c>
      <c r="E48" s="241">
        <v>1</v>
      </c>
      <c r="F48" s="241"/>
      <c r="G48" s="242"/>
    </row>
    <row r="49" spans="2:7" s="237" customFormat="1" ht="15.75" customHeight="1">
      <c r="B49" s="238" t="s">
        <v>212</v>
      </c>
      <c r="C49" s="239" t="s">
        <v>224</v>
      </c>
      <c r="D49" s="240" t="s">
        <v>27</v>
      </c>
      <c r="E49" s="241">
        <v>1</v>
      </c>
      <c r="F49" s="241"/>
      <c r="G49" s="242"/>
    </row>
    <row r="50" spans="2:7" s="237" customFormat="1" ht="12.75">
      <c r="B50" s="238" t="s">
        <v>212</v>
      </c>
      <c r="C50" s="239" t="s">
        <v>225</v>
      </c>
      <c r="D50" s="240"/>
      <c r="E50" s="241"/>
      <c r="F50" s="241"/>
      <c r="G50" s="242"/>
    </row>
    <row r="51" spans="2:7" s="237" customFormat="1" ht="12.75">
      <c r="B51" s="238"/>
      <c r="C51" s="239"/>
      <c r="D51" s="240"/>
      <c r="E51" s="241"/>
      <c r="F51" s="241"/>
      <c r="G51" s="242"/>
    </row>
    <row r="52" spans="2:7" s="237" customFormat="1" ht="12.75">
      <c r="B52" s="238"/>
      <c r="C52" s="239" t="s">
        <v>188</v>
      </c>
      <c r="D52" s="240"/>
      <c r="E52" s="241">
        <v>1</v>
      </c>
      <c r="F52" s="241"/>
      <c r="G52" s="234">
        <f>F52*E52</f>
        <v>0</v>
      </c>
    </row>
    <row r="53" spans="2:7" s="123" customFormat="1" ht="12.75" customHeight="1">
      <c r="B53" s="229"/>
      <c r="C53" s="230"/>
      <c r="D53" s="231"/>
      <c r="E53" s="233"/>
      <c r="F53" s="233"/>
      <c r="G53" s="234"/>
    </row>
    <row r="54" spans="2:7" s="123" customFormat="1" ht="28.5" customHeight="1">
      <c r="B54" s="229" t="s">
        <v>226</v>
      </c>
      <c r="C54" s="244" t="s">
        <v>227</v>
      </c>
      <c r="D54" s="231" t="s">
        <v>188</v>
      </c>
      <c r="E54" s="233">
        <v>31</v>
      </c>
      <c r="F54" s="233"/>
      <c r="G54" s="234">
        <f>F54*E54</f>
        <v>0</v>
      </c>
    </row>
    <row r="55" spans="2:8" s="237" customFormat="1" ht="12.75">
      <c r="B55" s="238"/>
      <c r="C55" s="239"/>
      <c r="D55" s="240"/>
      <c r="E55" s="241"/>
      <c r="F55" s="241"/>
      <c r="G55" s="243"/>
      <c r="H55" s="235"/>
    </row>
    <row r="56" spans="2:7" s="123" customFormat="1" ht="66" customHeight="1">
      <c r="B56" s="229" t="s">
        <v>228</v>
      </c>
      <c r="C56" s="230" t="s">
        <v>229</v>
      </c>
      <c r="D56" s="231" t="s">
        <v>188</v>
      </c>
      <c r="E56" s="233">
        <v>1</v>
      </c>
      <c r="F56" s="233"/>
      <c r="G56" s="234">
        <f>F56*E56</f>
        <v>0</v>
      </c>
    </row>
    <row r="57" spans="2:7" s="237" customFormat="1" ht="12.75">
      <c r="B57" s="238"/>
      <c r="C57" s="239"/>
      <c r="D57" s="240"/>
      <c r="E57" s="241"/>
      <c r="F57" s="241"/>
      <c r="G57" s="243"/>
    </row>
    <row r="58" spans="2:7" s="123" customFormat="1" ht="92.25" customHeight="1">
      <c r="B58" s="229" t="s">
        <v>230</v>
      </c>
      <c r="C58" s="230" t="s">
        <v>231</v>
      </c>
      <c r="D58" s="231" t="s">
        <v>188</v>
      </c>
      <c r="E58" s="233">
        <v>1</v>
      </c>
      <c r="F58" s="233"/>
      <c r="G58" s="234">
        <f>F58*E58</f>
        <v>0</v>
      </c>
    </row>
    <row r="59" spans="2:7" s="123" customFormat="1" ht="12.75" customHeight="1">
      <c r="B59" s="229"/>
      <c r="C59" s="230"/>
      <c r="D59" s="231"/>
      <c r="E59" s="233"/>
      <c r="F59" s="233"/>
      <c r="G59" s="234"/>
    </row>
    <row r="60" spans="2:7" s="123" customFormat="1" ht="64.5" customHeight="1">
      <c r="B60" s="229" t="s">
        <v>232</v>
      </c>
      <c r="C60" s="230" t="s">
        <v>233</v>
      </c>
      <c r="D60" s="231" t="s">
        <v>188</v>
      </c>
      <c r="E60" s="233">
        <v>1</v>
      </c>
      <c r="F60" s="233"/>
      <c r="G60" s="234">
        <f>F60*E60</f>
        <v>0</v>
      </c>
    </row>
    <row r="61" spans="2:8" s="123" customFormat="1" ht="12.75">
      <c r="B61" s="229"/>
      <c r="C61" s="230"/>
      <c r="D61" s="231"/>
      <c r="E61" s="233"/>
      <c r="F61" s="233"/>
      <c r="G61" s="234"/>
      <c r="H61" s="235"/>
    </row>
    <row r="62" spans="2:7" s="123" customFormat="1" ht="15.75" customHeight="1">
      <c r="B62" s="229" t="s">
        <v>234</v>
      </c>
      <c r="C62" s="230" t="s">
        <v>235</v>
      </c>
      <c r="D62" s="231" t="s">
        <v>27</v>
      </c>
      <c r="E62" s="233">
        <v>1</v>
      </c>
      <c r="F62" s="233"/>
      <c r="G62" s="234">
        <f>F62*E62</f>
        <v>0</v>
      </c>
    </row>
    <row r="63" spans="2:7" s="123" customFormat="1" ht="12.75">
      <c r="B63" s="229"/>
      <c r="C63" s="230"/>
      <c r="D63" s="231"/>
      <c r="E63" s="233"/>
      <c r="F63" s="233"/>
      <c r="G63" s="234"/>
    </row>
    <row r="64" spans="2:7" s="123" customFormat="1" ht="12.75">
      <c r="B64" s="229" t="s">
        <v>236</v>
      </c>
      <c r="C64" s="230" t="s">
        <v>237</v>
      </c>
      <c r="D64" s="231" t="s">
        <v>238</v>
      </c>
      <c r="E64" s="233">
        <v>20</v>
      </c>
      <c r="F64" s="233"/>
      <c r="G64" s="234">
        <f>F64*E64</f>
        <v>0</v>
      </c>
    </row>
    <row r="65" spans="2:7" s="123" customFormat="1" ht="12.75">
      <c r="B65" s="229"/>
      <c r="C65" s="230"/>
      <c r="D65" s="231"/>
      <c r="E65" s="233"/>
      <c r="F65" s="233"/>
      <c r="G65" s="234"/>
    </row>
    <row r="66" spans="2:7" s="123" customFormat="1" ht="25.5" customHeight="1">
      <c r="B66" s="229" t="s">
        <v>239</v>
      </c>
      <c r="C66" s="230" t="s">
        <v>240</v>
      </c>
      <c r="D66" s="231" t="s">
        <v>188</v>
      </c>
      <c r="E66" s="233">
        <v>1</v>
      </c>
      <c r="F66" s="233"/>
      <c r="G66" s="234">
        <f>F66*E66</f>
        <v>0</v>
      </c>
    </row>
    <row r="67" spans="2:7" s="123" customFormat="1" ht="12.75">
      <c r="B67" s="229"/>
      <c r="C67" s="230"/>
      <c r="D67" s="231"/>
      <c r="E67" s="233"/>
      <c r="F67" s="233"/>
      <c r="G67" s="234"/>
    </row>
    <row r="68" spans="2:7" s="123" customFormat="1" ht="41.25" customHeight="1">
      <c r="B68" s="229" t="s">
        <v>241</v>
      </c>
      <c r="C68" s="230" t="s">
        <v>242</v>
      </c>
      <c r="D68" s="231" t="s">
        <v>238</v>
      </c>
      <c r="E68" s="233">
        <v>16</v>
      </c>
      <c r="F68" s="233"/>
      <c r="G68" s="234">
        <f>F68*E68</f>
        <v>0</v>
      </c>
    </row>
    <row r="69" spans="2:8" s="123" customFormat="1" ht="12.75" customHeight="1">
      <c r="B69" s="229"/>
      <c r="C69" s="230"/>
      <c r="D69" s="231"/>
      <c r="E69" s="233"/>
      <c r="F69" s="233"/>
      <c r="G69" s="234"/>
      <c r="H69" s="235"/>
    </row>
    <row r="70" spans="2:7" s="123" customFormat="1" ht="28.5" customHeight="1">
      <c r="B70" s="229" t="s">
        <v>243</v>
      </c>
      <c r="C70" s="230" t="s">
        <v>244</v>
      </c>
      <c r="D70" s="231" t="s">
        <v>188</v>
      </c>
      <c r="E70" s="233">
        <v>1</v>
      </c>
      <c r="F70" s="233"/>
      <c r="G70" s="234">
        <f>F70*E70</f>
        <v>0</v>
      </c>
    </row>
    <row r="71" spans="2:7" s="123" customFormat="1" ht="13.5" thickBot="1">
      <c r="B71" s="229"/>
      <c r="C71" s="230"/>
      <c r="D71" s="231"/>
      <c r="E71" s="233"/>
      <c r="F71" s="233"/>
      <c r="G71" s="234"/>
    </row>
    <row r="72" spans="2:7" s="123" customFormat="1" ht="13.5" thickBot="1">
      <c r="B72" s="245"/>
      <c r="C72" s="246" t="s">
        <v>245</v>
      </c>
      <c r="D72" s="247"/>
      <c r="E72" s="249"/>
      <c r="F72" s="249"/>
      <c r="G72" s="250">
        <f>SUM(G6:G70)</f>
        <v>0</v>
      </c>
    </row>
    <row r="73" spans="2:7" s="123" customFormat="1" ht="12.75">
      <c r="B73" s="229"/>
      <c r="C73" s="223"/>
      <c r="D73" s="230"/>
      <c r="E73" s="233"/>
      <c r="F73" s="233"/>
      <c r="G73" s="234"/>
    </row>
    <row r="74" spans="2:7" s="123" customFormat="1" ht="12.75">
      <c r="B74" s="229"/>
      <c r="C74" s="223"/>
      <c r="D74" s="230"/>
      <c r="E74" s="233"/>
      <c r="F74" s="233"/>
      <c r="G74" s="234"/>
    </row>
    <row r="75" spans="2:7" s="123" customFormat="1" ht="12.75">
      <c r="B75" s="229"/>
      <c r="C75" s="223"/>
      <c r="D75" s="230"/>
      <c r="E75" s="233"/>
      <c r="F75" s="233"/>
      <c r="G75" s="234"/>
    </row>
    <row r="76" spans="2:7" s="123" customFormat="1" ht="12.75">
      <c r="B76" s="229"/>
      <c r="C76" s="223"/>
      <c r="D76" s="230"/>
      <c r="E76" s="233"/>
      <c r="F76" s="233"/>
      <c r="G76" s="234"/>
    </row>
    <row r="77" spans="2:8" s="123" customFormat="1" ht="12.75">
      <c r="B77" s="229"/>
      <c r="C77" s="223"/>
      <c r="D77" s="230"/>
      <c r="E77" s="233"/>
      <c r="F77" s="233"/>
      <c r="G77" s="234"/>
      <c r="H77" s="235"/>
    </row>
    <row r="78" spans="2:7" s="123" customFormat="1" ht="12.75">
      <c r="B78" s="229"/>
      <c r="C78" s="223" t="s">
        <v>246</v>
      </c>
      <c r="D78" s="223"/>
      <c r="E78" s="233"/>
      <c r="F78" s="233"/>
      <c r="G78" s="225"/>
    </row>
    <row r="79" spans="2:7" s="123" customFormat="1" ht="12.75">
      <c r="B79" s="229"/>
      <c r="C79" s="223"/>
      <c r="D79" s="223"/>
      <c r="E79" s="233"/>
      <c r="F79" s="233"/>
      <c r="G79" s="225"/>
    </row>
    <row r="80" spans="2:7" s="123" customFormat="1" ht="26.25" customHeight="1">
      <c r="B80" s="229" t="s">
        <v>1</v>
      </c>
      <c r="C80" s="230" t="s">
        <v>247</v>
      </c>
      <c r="D80" s="231" t="s">
        <v>188</v>
      </c>
      <c r="E80" s="233">
        <v>1</v>
      </c>
      <c r="F80" s="233"/>
      <c r="G80" s="234">
        <f>F80*E80</f>
        <v>0</v>
      </c>
    </row>
    <row r="81" spans="2:7" s="123" customFormat="1" ht="12.75">
      <c r="B81" s="229"/>
      <c r="C81" s="230"/>
      <c r="D81" s="231"/>
      <c r="E81" s="233"/>
      <c r="F81" s="233"/>
      <c r="G81" s="234"/>
    </row>
    <row r="82" spans="2:7" s="123" customFormat="1" ht="28.5" customHeight="1">
      <c r="B82" s="229" t="s">
        <v>3</v>
      </c>
      <c r="C82" s="230" t="s">
        <v>248</v>
      </c>
      <c r="D82" s="231" t="s">
        <v>190</v>
      </c>
      <c r="E82" s="233">
        <v>240</v>
      </c>
      <c r="F82" s="233"/>
      <c r="G82" s="234">
        <f>F82*E82</f>
        <v>0</v>
      </c>
    </row>
    <row r="83" spans="2:7" s="123" customFormat="1" ht="12.75">
      <c r="B83" s="229"/>
      <c r="C83" s="230"/>
      <c r="D83" s="231"/>
      <c r="E83" s="233"/>
      <c r="F83" s="233"/>
      <c r="G83" s="234"/>
    </row>
    <row r="84" spans="2:7" s="123" customFormat="1" ht="26.25">
      <c r="B84" s="229" t="s">
        <v>5</v>
      </c>
      <c r="C84" s="230" t="s">
        <v>249</v>
      </c>
      <c r="D84" s="231" t="s">
        <v>190</v>
      </c>
      <c r="E84" s="233">
        <v>530</v>
      </c>
      <c r="F84" s="233"/>
      <c r="G84" s="234">
        <f aca="true" t="shared" si="0" ref="G84:G110">F84*E84</f>
        <v>0</v>
      </c>
    </row>
    <row r="85" spans="2:7" s="123" customFormat="1" ht="12.75">
      <c r="B85" s="229"/>
      <c r="C85" s="230"/>
      <c r="D85" s="231"/>
      <c r="E85" s="233"/>
      <c r="F85" s="233"/>
      <c r="G85" s="234"/>
    </row>
    <row r="86" spans="2:7" s="123" customFormat="1" ht="26.25">
      <c r="B86" s="229" t="s">
        <v>7</v>
      </c>
      <c r="C86" s="230" t="s">
        <v>250</v>
      </c>
      <c r="D86" s="231" t="s">
        <v>190</v>
      </c>
      <c r="E86" s="233">
        <v>200</v>
      </c>
      <c r="F86" s="233"/>
      <c r="G86" s="234">
        <f t="shared" si="0"/>
        <v>0</v>
      </c>
    </row>
    <row r="87" spans="2:7" s="123" customFormat="1" ht="12.75">
      <c r="B87" s="229"/>
      <c r="C87" s="230"/>
      <c r="D87" s="231"/>
      <c r="E87" s="233"/>
      <c r="F87" s="233"/>
      <c r="G87" s="234"/>
    </row>
    <row r="88" spans="2:7" s="123" customFormat="1" ht="27.75" customHeight="1">
      <c r="B88" s="229" t="s">
        <v>193</v>
      </c>
      <c r="C88" s="230" t="s">
        <v>251</v>
      </c>
      <c r="D88" s="231" t="s">
        <v>190</v>
      </c>
      <c r="E88" s="233">
        <v>120</v>
      </c>
      <c r="F88" s="233"/>
      <c r="G88" s="234">
        <f t="shared" si="0"/>
        <v>0</v>
      </c>
    </row>
    <row r="89" spans="2:7" s="123" customFormat="1" ht="12.75">
      <c r="B89" s="229"/>
      <c r="C89" s="230"/>
      <c r="D89" s="230"/>
      <c r="E89" s="233"/>
      <c r="F89" s="233"/>
      <c r="G89" s="234"/>
    </row>
    <row r="90" spans="2:7" s="123" customFormat="1" ht="27.75" customHeight="1">
      <c r="B90" s="229" t="s">
        <v>9</v>
      </c>
      <c r="C90" s="230" t="s">
        <v>252</v>
      </c>
      <c r="D90" s="231" t="s">
        <v>190</v>
      </c>
      <c r="E90" s="233">
        <v>1217</v>
      </c>
      <c r="F90" s="233"/>
      <c r="G90" s="234">
        <f t="shared" si="0"/>
        <v>0</v>
      </c>
    </row>
    <row r="91" spans="2:7" s="123" customFormat="1" ht="12.75">
      <c r="B91" s="229"/>
      <c r="C91" s="230"/>
      <c r="D91" s="230"/>
      <c r="E91" s="233"/>
      <c r="F91" s="233"/>
      <c r="G91" s="234"/>
    </row>
    <row r="92" spans="2:7" s="123" customFormat="1" ht="26.25">
      <c r="B92" s="229" t="s">
        <v>11</v>
      </c>
      <c r="C92" s="230" t="s">
        <v>253</v>
      </c>
      <c r="D92" s="231" t="s">
        <v>254</v>
      </c>
      <c r="E92" s="233">
        <v>87</v>
      </c>
      <c r="F92" s="233"/>
      <c r="G92" s="234">
        <f t="shared" si="0"/>
        <v>0</v>
      </c>
    </row>
    <row r="93" spans="2:7" s="123" customFormat="1" ht="12.75">
      <c r="B93" s="229"/>
      <c r="C93" s="230"/>
      <c r="D93" s="230"/>
      <c r="E93" s="233"/>
      <c r="F93" s="233"/>
      <c r="G93" s="234"/>
    </row>
    <row r="94" spans="2:7" s="123" customFormat="1" ht="13.5" customHeight="1">
      <c r="B94" s="229" t="s">
        <v>83</v>
      </c>
      <c r="C94" s="230" t="s">
        <v>255</v>
      </c>
      <c r="D94" s="231" t="s">
        <v>190</v>
      </c>
      <c r="E94" s="233">
        <v>1090</v>
      </c>
      <c r="F94" s="233"/>
      <c r="G94" s="234">
        <f t="shared" si="0"/>
        <v>0</v>
      </c>
    </row>
    <row r="95" spans="2:7" s="123" customFormat="1" ht="12.75">
      <c r="B95" s="229"/>
      <c r="C95" s="230"/>
      <c r="D95" s="231"/>
      <c r="E95" s="233"/>
      <c r="F95" s="233"/>
      <c r="G95" s="234"/>
    </row>
    <row r="96" spans="2:7" s="123" customFormat="1" ht="27" customHeight="1">
      <c r="B96" s="229" t="s">
        <v>198</v>
      </c>
      <c r="C96" s="230" t="s">
        <v>256</v>
      </c>
      <c r="D96" s="231" t="s">
        <v>254</v>
      </c>
      <c r="E96" s="233">
        <v>54</v>
      </c>
      <c r="F96" s="233"/>
      <c r="G96" s="234">
        <f t="shared" si="0"/>
        <v>0</v>
      </c>
    </row>
    <row r="97" spans="2:7" s="123" customFormat="1" ht="12.75">
      <c r="B97" s="229"/>
      <c r="C97" s="230"/>
      <c r="D97" s="230"/>
      <c r="E97" s="233"/>
      <c r="F97" s="233"/>
      <c r="G97" s="234"/>
    </row>
    <row r="98" spans="2:7" s="123" customFormat="1" ht="39">
      <c r="B98" s="229" t="s">
        <v>200</v>
      </c>
      <c r="C98" s="230" t="s">
        <v>257</v>
      </c>
      <c r="D98" s="231" t="s">
        <v>190</v>
      </c>
      <c r="E98" s="233">
        <v>70</v>
      </c>
      <c r="F98" s="233"/>
      <c r="G98" s="234">
        <f t="shared" si="0"/>
        <v>0</v>
      </c>
    </row>
    <row r="99" spans="2:7" s="123" customFormat="1" ht="12.75">
      <c r="B99" s="229"/>
      <c r="C99" s="230"/>
      <c r="D99" s="231"/>
      <c r="E99" s="233"/>
      <c r="F99" s="233"/>
      <c r="G99" s="234"/>
    </row>
    <row r="100" spans="2:7" s="123" customFormat="1" ht="66">
      <c r="B100" s="229" t="s">
        <v>202</v>
      </c>
      <c r="C100" s="230" t="s">
        <v>258</v>
      </c>
      <c r="D100" s="231" t="s">
        <v>27</v>
      </c>
      <c r="E100" s="233">
        <v>30</v>
      </c>
      <c r="F100" s="233"/>
      <c r="G100" s="234">
        <f t="shared" si="0"/>
        <v>0</v>
      </c>
    </row>
    <row r="101" spans="2:7" s="123" customFormat="1" ht="12.75">
      <c r="B101" s="229"/>
      <c r="C101" s="230"/>
      <c r="D101" s="231"/>
      <c r="E101" s="233"/>
      <c r="F101" s="233"/>
      <c r="G101" s="234"/>
    </row>
    <row r="102" spans="2:7" s="123" customFormat="1" ht="66" customHeight="1">
      <c r="B102" s="229" t="s">
        <v>204</v>
      </c>
      <c r="C102" s="230" t="s">
        <v>259</v>
      </c>
      <c r="D102" s="231" t="s">
        <v>27</v>
      </c>
      <c r="E102" s="233">
        <v>1</v>
      </c>
      <c r="F102" s="233"/>
      <c r="G102" s="234">
        <f t="shared" si="0"/>
        <v>0</v>
      </c>
    </row>
    <row r="103" spans="2:7" s="123" customFormat="1" ht="12.75">
      <c r="B103" s="229"/>
      <c r="C103" s="230"/>
      <c r="D103" s="231"/>
      <c r="E103" s="233"/>
      <c r="F103" s="233"/>
      <c r="G103" s="234"/>
    </row>
    <row r="104" spans="2:7" s="123" customFormat="1" ht="39.75">
      <c r="B104" s="229" t="s">
        <v>206</v>
      </c>
      <c r="C104" s="239" t="s">
        <v>260</v>
      </c>
      <c r="D104" s="231" t="s">
        <v>188</v>
      </c>
      <c r="E104" s="233">
        <v>33</v>
      </c>
      <c r="F104" s="233"/>
      <c r="G104" s="234">
        <f t="shared" si="0"/>
        <v>0</v>
      </c>
    </row>
    <row r="105" spans="2:7" s="123" customFormat="1" ht="12.75">
      <c r="B105" s="229"/>
      <c r="C105" s="230"/>
      <c r="D105" s="231"/>
      <c r="E105" s="233"/>
      <c r="F105" s="233"/>
      <c r="G105" s="234"/>
    </row>
    <row r="106" spans="2:7" s="123" customFormat="1" ht="13.5" customHeight="1">
      <c r="B106" s="229" t="s">
        <v>208</v>
      </c>
      <c r="C106" s="230" t="s">
        <v>261</v>
      </c>
      <c r="D106" s="231" t="s">
        <v>27</v>
      </c>
      <c r="E106" s="233">
        <v>1</v>
      </c>
      <c r="F106" s="233"/>
      <c r="G106" s="234">
        <f t="shared" si="0"/>
        <v>0</v>
      </c>
    </row>
    <row r="107" spans="2:7" s="123" customFormat="1" ht="12.75">
      <c r="B107" s="229"/>
      <c r="C107" s="230"/>
      <c r="D107" s="231"/>
      <c r="E107" s="233"/>
      <c r="F107" s="233"/>
      <c r="G107" s="251"/>
    </row>
    <row r="108" spans="2:7" s="123" customFormat="1" ht="27" customHeight="1">
      <c r="B108" s="229" t="s">
        <v>210</v>
      </c>
      <c r="C108" s="230" t="s">
        <v>262</v>
      </c>
      <c r="D108" s="231" t="s">
        <v>27</v>
      </c>
      <c r="E108" s="233">
        <v>65</v>
      </c>
      <c r="F108" s="233"/>
      <c r="G108" s="234">
        <f t="shared" si="0"/>
        <v>0</v>
      </c>
    </row>
    <row r="109" spans="2:7" s="123" customFormat="1" ht="12.75">
      <c r="B109" s="229"/>
      <c r="C109" s="230"/>
      <c r="D109" s="231"/>
      <c r="E109" s="233"/>
      <c r="F109" s="233"/>
      <c r="G109" s="234"/>
    </row>
    <row r="110" spans="2:7" s="123" customFormat="1" ht="15">
      <c r="B110" s="229" t="s">
        <v>226</v>
      </c>
      <c r="C110" s="230" t="s">
        <v>263</v>
      </c>
      <c r="D110" s="231" t="s">
        <v>264</v>
      </c>
      <c r="E110" s="233">
        <v>1090</v>
      </c>
      <c r="F110" s="233"/>
      <c r="G110" s="234">
        <f t="shared" si="0"/>
        <v>0</v>
      </c>
    </row>
    <row r="111" spans="2:7" s="123" customFormat="1" ht="13.5" thickBot="1">
      <c r="B111" s="229"/>
      <c r="C111" s="230"/>
      <c r="D111" s="231"/>
      <c r="E111" s="232"/>
      <c r="F111" s="233"/>
      <c r="G111" s="234"/>
    </row>
    <row r="112" spans="2:7" s="123" customFormat="1" ht="13.5" thickBot="1">
      <c r="B112" s="245"/>
      <c r="C112" s="246" t="s">
        <v>245</v>
      </c>
      <c r="D112" s="246"/>
      <c r="E112" s="248"/>
      <c r="F112" s="249"/>
      <c r="G112" s="250">
        <f>SUM(G80:G110)</f>
        <v>0</v>
      </c>
    </row>
    <row r="113" spans="2:7" s="123" customFormat="1" ht="12.75">
      <c r="B113" s="229"/>
      <c r="C113" s="223"/>
      <c r="D113" s="223"/>
      <c r="E113" s="232"/>
      <c r="F113" s="233"/>
      <c r="G113" s="234"/>
    </row>
    <row r="114" spans="2:7" s="123" customFormat="1" ht="12.75">
      <c r="B114" s="229"/>
      <c r="C114" s="223"/>
      <c r="D114" s="223"/>
      <c r="E114" s="232"/>
      <c r="F114" s="233"/>
      <c r="G114" s="234"/>
    </row>
    <row r="115" spans="2:7" s="123" customFormat="1" ht="12.75">
      <c r="B115" s="229"/>
      <c r="C115" s="223"/>
      <c r="D115" s="223"/>
      <c r="E115" s="232"/>
      <c r="F115" s="233"/>
      <c r="G115" s="234"/>
    </row>
    <row r="116" spans="2:7" s="123" customFormat="1" ht="12.75">
      <c r="B116" s="229"/>
      <c r="C116" s="223"/>
      <c r="D116" s="223"/>
      <c r="E116" s="232"/>
      <c r="F116" s="233"/>
      <c r="G116" s="234"/>
    </row>
    <row r="117" spans="2:7" s="123" customFormat="1" ht="12.75">
      <c r="B117" s="229"/>
      <c r="C117" s="223"/>
      <c r="D117" s="223"/>
      <c r="E117" s="232"/>
      <c r="F117" s="233"/>
      <c r="G117" s="234"/>
    </row>
    <row r="118" spans="2:7" s="123" customFormat="1" ht="12.75">
      <c r="B118" s="229"/>
      <c r="C118" s="223"/>
      <c r="D118" s="223"/>
      <c r="E118" s="232"/>
      <c r="F118" s="233"/>
      <c r="G118" s="234"/>
    </row>
    <row r="119" spans="2:8" s="123" customFormat="1" ht="12.75">
      <c r="B119" s="229"/>
      <c r="C119" s="230"/>
      <c r="D119" s="231"/>
      <c r="E119" s="232"/>
      <c r="F119" s="233"/>
      <c r="G119" s="235"/>
      <c r="H119" s="235"/>
    </row>
    <row r="120" spans="2:8" s="123" customFormat="1" ht="12.75" customHeight="1">
      <c r="B120" s="229"/>
      <c r="C120" s="285" t="s">
        <v>265</v>
      </c>
      <c r="D120" s="223"/>
      <c r="E120" s="223"/>
      <c r="F120" s="223"/>
      <c r="G120"/>
      <c r="H120"/>
    </row>
    <row r="121" spans="2:7" s="123" customFormat="1" ht="12.75">
      <c r="B121" s="229"/>
      <c r="C121" s="223"/>
      <c r="D121" s="223"/>
      <c r="E121" s="232"/>
      <c r="F121" s="233"/>
      <c r="G121" s="234"/>
    </row>
    <row r="122" spans="2:7" s="123" customFormat="1" ht="27.75" customHeight="1">
      <c r="B122" s="229" t="s">
        <v>1</v>
      </c>
      <c r="C122" s="230" t="s">
        <v>266</v>
      </c>
      <c r="D122" s="231" t="s">
        <v>267</v>
      </c>
      <c r="E122" s="233"/>
      <c r="F122" s="233"/>
      <c r="G122" s="234">
        <f>PRODUCT(E122,F122)</f>
        <v>0</v>
      </c>
    </row>
    <row r="123" spans="2:7" s="123" customFormat="1" ht="12.75" customHeight="1">
      <c r="B123" s="229"/>
      <c r="C123" s="230"/>
      <c r="D123" s="231"/>
      <c r="E123" s="233"/>
      <c r="F123" s="233"/>
      <c r="G123" s="234"/>
    </row>
    <row r="124" spans="2:7" s="123" customFormat="1" ht="26.25">
      <c r="B124" s="229" t="s">
        <v>3</v>
      </c>
      <c r="C124" s="230" t="s">
        <v>268</v>
      </c>
      <c r="D124" s="231" t="s">
        <v>188</v>
      </c>
      <c r="E124" s="233">
        <v>2</v>
      </c>
      <c r="F124" s="233"/>
      <c r="G124" s="234">
        <f>F124*E124</f>
        <v>0</v>
      </c>
    </row>
    <row r="125" spans="2:7" s="123" customFormat="1" ht="12.75">
      <c r="B125" s="229"/>
      <c r="C125" s="230"/>
      <c r="D125" s="231"/>
      <c r="E125" s="233"/>
      <c r="F125" s="233"/>
      <c r="G125" s="234"/>
    </row>
    <row r="126" spans="2:7" s="123" customFormat="1" ht="25.5" customHeight="1">
      <c r="B126" s="229" t="s">
        <v>5</v>
      </c>
      <c r="C126" s="230" t="s">
        <v>269</v>
      </c>
      <c r="D126" s="231" t="s">
        <v>190</v>
      </c>
      <c r="E126" s="233">
        <v>12</v>
      </c>
      <c r="F126" s="233"/>
      <c r="G126" s="234">
        <f>F126*E126</f>
        <v>0</v>
      </c>
    </row>
    <row r="127" spans="2:7" s="123" customFormat="1" ht="12.75">
      <c r="B127" s="229"/>
      <c r="C127" s="230"/>
      <c r="D127" s="231"/>
      <c r="E127" s="233"/>
      <c r="F127" s="233"/>
      <c r="G127" s="234"/>
    </row>
    <row r="128" spans="2:7" s="123" customFormat="1" ht="38.25" customHeight="1">
      <c r="B128" s="229" t="s">
        <v>7</v>
      </c>
      <c r="C128" s="230" t="s">
        <v>270</v>
      </c>
      <c r="D128" s="231" t="s">
        <v>188</v>
      </c>
      <c r="E128" s="233">
        <v>2</v>
      </c>
      <c r="F128" s="233"/>
      <c r="G128" s="234">
        <f>F128*E128</f>
        <v>0</v>
      </c>
    </row>
    <row r="129" spans="2:7" s="123" customFormat="1" ht="12.75" customHeight="1">
      <c r="B129" s="229"/>
      <c r="C129" s="230"/>
      <c r="D129" s="231"/>
      <c r="E129" s="233"/>
      <c r="F129" s="233"/>
      <c r="G129" s="234"/>
    </row>
    <row r="130" spans="2:7" s="123" customFormat="1" ht="12.75">
      <c r="B130" s="229" t="s">
        <v>193</v>
      </c>
      <c r="C130" s="230" t="s">
        <v>194</v>
      </c>
      <c r="D130" s="231" t="s">
        <v>190</v>
      </c>
      <c r="E130" s="233">
        <v>5</v>
      </c>
      <c r="F130" s="233"/>
      <c r="G130" s="234">
        <f>F130*E130</f>
        <v>0</v>
      </c>
    </row>
    <row r="131" spans="2:7" s="123" customFormat="1" ht="12.75">
      <c r="B131" s="229"/>
      <c r="C131" s="230"/>
      <c r="D131" s="230"/>
      <c r="E131" s="233"/>
      <c r="F131" s="233"/>
      <c r="G131" s="234"/>
    </row>
    <row r="132" spans="2:7" s="123" customFormat="1" ht="26.25">
      <c r="B132" s="229" t="s">
        <v>9</v>
      </c>
      <c r="C132" s="230" t="s">
        <v>195</v>
      </c>
      <c r="D132" s="231" t="s">
        <v>190</v>
      </c>
      <c r="E132" s="233">
        <v>5</v>
      </c>
      <c r="F132" s="233"/>
      <c r="G132" s="234">
        <f>F132*E132</f>
        <v>0</v>
      </c>
    </row>
    <row r="133" spans="2:7" s="123" customFormat="1" ht="12.75">
      <c r="B133" s="229"/>
      <c r="C133" s="230"/>
      <c r="D133" s="231"/>
      <c r="E133" s="233"/>
      <c r="F133" s="233"/>
      <c r="G133" s="234"/>
    </row>
    <row r="134" spans="2:7" s="123" customFormat="1" ht="12.75">
      <c r="B134" s="229" t="s">
        <v>11</v>
      </c>
      <c r="C134" s="230" t="s">
        <v>271</v>
      </c>
      <c r="D134" s="231" t="s">
        <v>27</v>
      </c>
      <c r="E134" s="233">
        <v>5</v>
      </c>
      <c r="F134" s="233"/>
      <c r="G134" s="234">
        <f>F134*E134</f>
        <v>0</v>
      </c>
    </row>
    <row r="135" spans="2:7" s="123" customFormat="1" ht="12.75" customHeight="1">
      <c r="B135" s="229"/>
      <c r="C135" s="230"/>
      <c r="D135" s="231"/>
      <c r="E135" s="233"/>
      <c r="F135" s="233"/>
      <c r="G135" s="234"/>
    </row>
    <row r="136" spans="2:7" s="123" customFormat="1" ht="52.5">
      <c r="B136" s="229" t="s">
        <v>83</v>
      </c>
      <c r="C136" s="230" t="s">
        <v>272</v>
      </c>
      <c r="D136" s="231" t="s">
        <v>27</v>
      </c>
      <c r="E136" s="233">
        <v>1</v>
      </c>
      <c r="F136" s="233"/>
      <c r="G136" s="234">
        <f>F136*E136</f>
        <v>0</v>
      </c>
    </row>
    <row r="137" spans="2:7" s="123" customFormat="1" ht="12.75" customHeight="1">
      <c r="B137" s="229"/>
      <c r="C137" s="230"/>
      <c r="D137" s="231"/>
      <c r="E137" s="233"/>
      <c r="F137" s="233"/>
      <c r="G137" s="234"/>
    </row>
    <row r="138" spans="2:7" s="123" customFormat="1" ht="250.5" customHeight="1">
      <c r="B138" s="229" t="s">
        <v>198</v>
      </c>
      <c r="C138" s="230" t="s">
        <v>273</v>
      </c>
      <c r="D138" s="231" t="s">
        <v>188</v>
      </c>
      <c r="E138" s="233">
        <v>1</v>
      </c>
      <c r="F138" s="233"/>
      <c r="G138" s="234"/>
    </row>
    <row r="139" spans="2:7" s="252" customFormat="1" ht="12.75">
      <c r="B139" s="238" t="s">
        <v>212</v>
      </c>
      <c r="C139" s="239" t="s">
        <v>274</v>
      </c>
      <c r="D139" s="240" t="s">
        <v>27</v>
      </c>
      <c r="E139" s="241">
        <v>2</v>
      </c>
      <c r="F139" s="253"/>
      <c r="G139" s="254"/>
    </row>
    <row r="140" spans="2:7" s="237" customFormat="1" ht="12.75">
      <c r="B140" s="238" t="s">
        <v>212</v>
      </c>
      <c r="C140" s="239" t="s">
        <v>275</v>
      </c>
      <c r="D140" s="240" t="s">
        <v>27</v>
      </c>
      <c r="E140" s="241">
        <v>2</v>
      </c>
      <c r="F140" s="241"/>
      <c r="G140" s="243"/>
    </row>
    <row r="141" spans="2:7" s="237" customFormat="1" ht="51.75" customHeight="1">
      <c r="B141" s="238" t="s">
        <v>212</v>
      </c>
      <c r="C141" s="239" t="s">
        <v>276</v>
      </c>
      <c r="D141" s="240" t="s">
        <v>188</v>
      </c>
      <c r="E141" s="241">
        <v>1</v>
      </c>
      <c r="F141" s="241"/>
      <c r="G141" s="242"/>
    </row>
    <row r="142" spans="2:7" s="237" customFormat="1" ht="27.75" customHeight="1">
      <c r="B142" s="238" t="s">
        <v>212</v>
      </c>
      <c r="C142" s="239" t="s">
        <v>277</v>
      </c>
      <c r="D142" s="240" t="s">
        <v>27</v>
      </c>
      <c r="E142" s="241">
        <v>3</v>
      </c>
      <c r="F142" s="241"/>
      <c r="G142" s="242"/>
    </row>
    <row r="143" spans="2:7" s="237" customFormat="1" ht="12.75">
      <c r="B143" s="238" t="s">
        <v>212</v>
      </c>
      <c r="C143" s="239" t="s">
        <v>278</v>
      </c>
      <c r="D143" s="240" t="s">
        <v>27</v>
      </c>
      <c r="E143" s="241">
        <v>1</v>
      </c>
      <c r="F143" s="241"/>
      <c r="G143" s="242"/>
    </row>
    <row r="144" spans="2:7" s="237" customFormat="1" ht="12.75">
      <c r="B144" s="238" t="s">
        <v>212</v>
      </c>
      <c r="C144" s="239" t="s">
        <v>214</v>
      </c>
      <c r="D144" s="240" t="s">
        <v>27</v>
      </c>
      <c r="E144" s="241">
        <v>1</v>
      </c>
      <c r="F144" s="241"/>
      <c r="G144" s="242"/>
    </row>
    <row r="145" spans="2:7" s="237" customFormat="1" ht="12.75">
      <c r="B145" s="238" t="s">
        <v>212</v>
      </c>
      <c r="C145" s="239" t="s">
        <v>215</v>
      </c>
      <c r="D145" s="240" t="s">
        <v>27</v>
      </c>
      <c r="E145" s="241">
        <v>3</v>
      </c>
      <c r="F145" s="241"/>
      <c r="G145" s="242"/>
    </row>
    <row r="146" spans="2:7" s="237" customFormat="1" ht="12.75">
      <c r="B146" s="238" t="s">
        <v>212</v>
      </c>
      <c r="C146" s="239" t="s">
        <v>279</v>
      </c>
      <c r="D146" s="240" t="s">
        <v>188</v>
      </c>
      <c r="E146" s="241">
        <v>4</v>
      </c>
      <c r="F146" s="241"/>
      <c r="G146" s="243"/>
    </row>
    <row r="147" spans="2:7" s="237" customFormat="1" ht="12.75">
      <c r="B147" s="238" t="s">
        <v>212</v>
      </c>
      <c r="C147" s="239" t="s">
        <v>280</v>
      </c>
      <c r="D147" s="240" t="s">
        <v>27</v>
      </c>
      <c r="E147" s="241">
        <v>3</v>
      </c>
      <c r="F147" s="241"/>
      <c r="G147" s="243"/>
    </row>
    <row r="148" spans="2:7" s="237" customFormat="1" ht="14.25" customHeight="1">
      <c r="B148" s="238" t="s">
        <v>212</v>
      </c>
      <c r="C148" s="239" t="s">
        <v>281</v>
      </c>
      <c r="D148" s="240" t="s">
        <v>188</v>
      </c>
      <c r="E148" s="241">
        <v>1</v>
      </c>
      <c r="F148" s="241"/>
      <c r="G148" s="243"/>
    </row>
    <row r="149" spans="2:7" s="237" customFormat="1" ht="13.5">
      <c r="B149" s="238" t="s">
        <v>212</v>
      </c>
      <c r="C149" s="239" t="s">
        <v>282</v>
      </c>
      <c r="D149" s="240" t="s">
        <v>188</v>
      </c>
      <c r="E149" s="241">
        <v>1</v>
      </c>
      <c r="F149" s="241"/>
      <c r="G149" s="243"/>
    </row>
    <row r="150" spans="2:7" s="237" customFormat="1" ht="12.75">
      <c r="B150" s="238" t="s">
        <v>212</v>
      </c>
      <c r="C150" s="239" t="s">
        <v>225</v>
      </c>
      <c r="D150" s="240"/>
      <c r="E150" s="241"/>
      <c r="F150" s="241"/>
      <c r="G150" s="242"/>
    </row>
    <row r="151" spans="2:7" s="237" customFormat="1" ht="12.75">
      <c r="B151" s="238"/>
      <c r="C151" s="239"/>
      <c r="D151" s="240"/>
      <c r="E151" s="241"/>
      <c r="F151" s="241"/>
      <c r="G151" s="242"/>
    </row>
    <row r="152" spans="2:7" s="237" customFormat="1" ht="12.75">
      <c r="B152" s="238"/>
      <c r="C152" s="239" t="s">
        <v>188</v>
      </c>
      <c r="D152" s="240"/>
      <c r="E152" s="241">
        <v>1</v>
      </c>
      <c r="F152" s="241"/>
      <c r="G152" s="234">
        <f>F152*E152</f>
        <v>0</v>
      </c>
    </row>
    <row r="153" spans="2:7" s="123" customFormat="1" ht="12.75" customHeight="1">
      <c r="B153" s="229"/>
      <c r="C153" s="230"/>
      <c r="D153" s="231"/>
      <c r="E153" s="233"/>
      <c r="F153" s="233"/>
      <c r="G153" s="234"/>
    </row>
    <row r="154" spans="2:7" s="123" customFormat="1" ht="28.5" customHeight="1">
      <c r="B154" s="229" t="s">
        <v>200</v>
      </c>
      <c r="C154" s="230" t="s">
        <v>283</v>
      </c>
      <c r="D154" s="231" t="s">
        <v>188</v>
      </c>
      <c r="E154" s="233">
        <v>1</v>
      </c>
      <c r="F154" s="233"/>
      <c r="G154" s="234">
        <f>F154*E154</f>
        <v>0</v>
      </c>
    </row>
    <row r="155" spans="2:7" s="123" customFormat="1" ht="12.75" customHeight="1">
      <c r="B155" s="229"/>
      <c r="C155" s="230"/>
      <c r="D155" s="231"/>
      <c r="E155" s="233"/>
      <c r="F155" s="233"/>
      <c r="G155" s="234"/>
    </row>
    <row r="156" spans="2:7" s="123" customFormat="1" ht="69" customHeight="1">
      <c r="B156" s="229" t="s">
        <v>202</v>
      </c>
      <c r="C156" s="230" t="s">
        <v>284</v>
      </c>
      <c r="D156" s="231" t="s">
        <v>188</v>
      </c>
      <c r="E156" s="233">
        <v>1</v>
      </c>
      <c r="F156" s="233"/>
      <c r="G156" s="234">
        <f>F156*E156</f>
        <v>0</v>
      </c>
    </row>
    <row r="157" spans="2:7" s="123" customFormat="1" ht="12" customHeight="1">
      <c r="B157" s="229"/>
      <c r="C157" s="230"/>
      <c r="D157" s="231"/>
      <c r="E157" s="233"/>
      <c r="F157" s="233"/>
      <c r="G157" s="234"/>
    </row>
    <row r="158" spans="2:8" s="123" customFormat="1" ht="12.75">
      <c r="B158" s="229"/>
      <c r="C158" s="230"/>
      <c r="D158" s="231"/>
      <c r="E158" s="233"/>
      <c r="F158" s="233"/>
      <c r="G158" s="234"/>
      <c r="H158" s="235"/>
    </row>
    <row r="159" spans="2:7" s="123" customFormat="1" ht="26.25">
      <c r="B159" s="229" t="s">
        <v>204</v>
      </c>
      <c r="C159" s="230" t="s">
        <v>285</v>
      </c>
      <c r="D159" s="231" t="s">
        <v>27</v>
      </c>
      <c r="E159" s="233">
        <v>1</v>
      </c>
      <c r="F159" s="233"/>
      <c r="G159" s="234">
        <f>F159*E159</f>
        <v>0</v>
      </c>
    </row>
    <row r="160" spans="2:7" s="123" customFormat="1" ht="12.75">
      <c r="B160" s="229"/>
      <c r="C160" s="230"/>
      <c r="D160" s="231"/>
      <c r="E160" s="233"/>
      <c r="F160" s="233"/>
      <c r="G160" s="234"/>
    </row>
    <row r="161" spans="2:7" s="123" customFormat="1" ht="12.75">
      <c r="B161" s="229" t="s">
        <v>206</v>
      </c>
      <c r="C161" s="230" t="s">
        <v>237</v>
      </c>
      <c r="D161" s="231" t="s">
        <v>238</v>
      </c>
      <c r="E161" s="233">
        <v>3</v>
      </c>
      <c r="F161" s="233"/>
      <c r="G161" s="234">
        <f>F161*E161</f>
        <v>0</v>
      </c>
    </row>
    <row r="162" spans="2:7" s="123" customFormat="1" ht="12.75">
      <c r="B162" s="229"/>
      <c r="C162" s="230"/>
      <c r="D162" s="231"/>
      <c r="E162" s="233"/>
      <c r="F162" s="233"/>
      <c r="G162" s="234"/>
    </row>
    <row r="163" spans="2:7" s="123" customFormat="1" ht="26.25" customHeight="1">
      <c r="B163" s="229" t="s">
        <v>208</v>
      </c>
      <c r="C163" s="230" t="s">
        <v>286</v>
      </c>
      <c r="D163" s="231" t="s">
        <v>188</v>
      </c>
      <c r="E163" s="233">
        <v>1</v>
      </c>
      <c r="F163" s="233"/>
      <c r="G163" s="234">
        <f>F163*E163</f>
        <v>0</v>
      </c>
    </row>
    <row r="164" spans="2:8" s="123" customFormat="1" ht="12.75">
      <c r="B164" s="229"/>
      <c r="C164" s="230"/>
      <c r="D164" s="231"/>
      <c r="E164" s="233"/>
      <c r="F164" s="233"/>
      <c r="G164" s="234"/>
      <c r="H164" s="235"/>
    </row>
    <row r="165" spans="2:7" s="123" customFormat="1" ht="40.5" customHeight="1">
      <c r="B165" s="229" t="s">
        <v>210</v>
      </c>
      <c r="C165" s="230" t="s">
        <v>287</v>
      </c>
      <c r="D165" s="231" t="s">
        <v>238</v>
      </c>
      <c r="E165" s="233">
        <v>3</v>
      </c>
      <c r="F165" s="233"/>
      <c r="G165" s="234">
        <f>F165*E165</f>
        <v>0</v>
      </c>
    </row>
    <row r="166" spans="2:7" s="123" customFormat="1" ht="12.75">
      <c r="B166" s="229"/>
      <c r="C166" s="230"/>
      <c r="D166" s="231"/>
      <c r="E166" s="233"/>
      <c r="F166" s="233"/>
      <c r="G166" s="234"/>
    </row>
    <row r="167" spans="2:7" s="123" customFormat="1" ht="12.75">
      <c r="B167" s="229" t="s">
        <v>226</v>
      </c>
      <c r="C167" s="230" t="s">
        <v>288</v>
      </c>
      <c r="D167" s="231" t="s">
        <v>238</v>
      </c>
      <c r="E167" s="233">
        <v>3</v>
      </c>
      <c r="F167" s="233"/>
      <c r="G167" s="234">
        <f>F167*E167</f>
        <v>0</v>
      </c>
    </row>
    <row r="168" spans="2:7" s="123" customFormat="1" ht="12.75">
      <c r="B168" s="229"/>
      <c r="C168" s="230"/>
      <c r="D168" s="231"/>
      <c r="E168" s="233"/>
      <c r="F168" s="233"/>
      <c r="G168" s="234"/>
    </row>
    <row r="169" spans="2:7" s="123" customFormat="1" ht="12.75">
      <c r="B169" s="229" t="s">
        <v>228</v>
      </c>
      <c r="C169" s="230" t="s">
        <v>289</v>
      </c>
      <c r="D169" s="231" t="s">
        <v>188</v>
      </c>
      <c r="E169" s="233">
        <v>2</v>
      </c>
      <c r="F169" s="233"/>
      <c r="G169" s="234">
        <f>F169*E169</f>
        <v>0</v>
      </c>
    </row>
    <row r="170" spans="2:7" s="123" customFormat="1" ht="12.75">
      <c r="B170" s="229"/>
      <c r="C170" s="230"/>
      <c r="D170" s="231"/>
      <c r="E170" s="233"/>
      <c r="F170" s="233"/>
      <c r="G170" s="234"/>
    </row>
    <row r="171" spans="2:7" s="123" customFormat="1" ht="42" customHeight="1">
      <c r="B171" s="229" t="s">
        <v>230</v>
      </c>
      <c r="C171" s="230" t="s">
        <v>290</v>
      </c>
      <c r="D171" s="231" t="s">
        <v>267</v>
      </c>
      <c r="E171" s="233">
        <v>1</v>
      </c>
      <c r="F171" s="233"/>
      <c r="G171" s="234">
        <f>F171*E171</f>
        <v>0</v>
      </c>
    </row>
    <row r="172" spans="2:7" s="123" customFormat="1" ht="12.75" customHeight="1" thickBot="1">
      <c r="B172" s="229"/>
      <c r="C172" s="230"/>
      <c r="D172" s="231"/>
      <c r="E172" s="233"/>
      <c r="F172" s="233"/>
      <c r="G172" s="234"/>
    </row>
    <row r="173" spans="2:7" s="123" customFormat="1" ht="13.5" thickBot="1">
      <c r="B173" s="245"/>
      <c r="C173" s="246" t="s">
        <v>245</v>
      </c>
      <c r="D173" s="246"/>
      <c r="E173" s="249"/>
      <c r="F173" s="249"/>
      <c r="G173" s="250">
        <f>SUM(G122:G171)</f>
        <v>0</v>
      </c>
    </row>
    <row r="174" spans="2:7" s="123" customFormat="1" ht="12.75">
      <c r="B174" s="229"/>
      <c r="C174" s="223"/>
      <c r="D174" s="223"/>
      <c r="E174" s="233"/>
      <c r="F174" s="233"/>
      <c r="G174" s="234"/>
    </row>
    <row r="175" spans="2:7" s="123" customFormat="1" ht="12.75">
      <c r="B175" s="229"/>
      <c r="C175" s="223"/>
      <c r="D175" s="223"/>
      <c r="E175" s="232"/>
      <c r="F175" s="233"/>
      <c r="G175" s="234"/>
    </row>
    <row r="176" spans="2:7" s="123" customFormat="1" ht="12.75">
      <c r="B176" s="229"/>
      <c r="C176" s="223"/>
      <c r="D176" s="223"/>
      <c r="E176" s="232"/>
      <c r="F176" s="233"/>
      <c r="G176" s="234"/>
    </row>
    <row r="177" spans="2:7" s="123" customFormat="1" ht="12.75">
      <c r="B177" s="229"/>
      <c r="C177" s="223"/>
      <c r="D177" s="223"/>
      <c r="E177" s="232"/>
      <c r="F177" s="233"/>
      <c r="G177" s="234"/>
    </row>
    <row r="178" spans="2:7" s="123" customFormat="1" ht="12.75">
      <c r="B178" s="229"/>
      <c r="C178" s="223"/>
      <c r="D178" s="223"/>
      <c r="E178" s="232"/>
      <c r="F178" s="233"/>
      <c r="G178" s="234"/>
    </row>
    <row r="179" spans="2:7" s="123" customFormat="1" ht="12.75">
      <c r="B179" s="229"/>
      <c r="C179" s="223"/>
      <c r="D179" s="223"/>
      <c r="E179" s="232"/>
      <c r="F179" s="233"/>
      <c r="G179" s="234"/>
    </row>
    <row r="180" spans="2:8" s="123" customFormat="1" ht="12" customHeight="1">
      <c r="B180" s="229"/>
      <c r="C180" s="311" t="s">
        <v>291</v>
      </c>
      <c r="D180" s="311"/>
      <c r="E180" s="311"/>
      <c r="F180" s="311"/>
      <c r="G180" s="311"/>
      <c r="H180" s="311"/>
    </row>
    <row r="181" spans="2:7" s="123" customFormat="1" ht="12.75">
      <c r="B181" s="229"/>
      <c r="C181" s="223"/>
      <c r="D181" s="223"/>
      <c r="E181" s="232"/>
      <c r="F181" s="233"/>
      <c r="G181" s="225"/>
    </row>
    <row r="182" spans="2:7" s="123" customFormat="1" ht="13.5" customHeight="1">
      <c r="B182" s="229" t="s">
        <v>1</v>
      </c>
      <c r="C182" s="230" t="s">
        <v>292</v>
      </c>
      <c r="D182" s="231" t="s">
        <v>188</v>
      </c>
      <c r="E182" s="233">
        <v>1</v>
      </c>
      <c r="F182" s="233"/>
      <c r="G182" s="234">
        <f>F182*E182</f>
        <v>0</v>
      </c>
    </row>
    <row r="183" spans="2:7" s="123" customFormat="1" ht="12.75">
      <c r="B183" s="229"/>
      <c r="C183" s="230"/>
      <c r="D183" s="231"/>
      <c r="E183" s="233"/>
      <c r="F183" s="233"/>
      <c r="G183" s="234"/>
    </row>
    <row r="184" spans="2:7" s="123" customFormat="1" ht="28.5" customHeight="1">
      <c r="B184" s="229" t="s">
        <v>3</v>
      </c>
      <c r="C184" s="230" t="s">
        <v>251</v>
      </c>
      <c r="D184" s="231" t="s">
        <v>190</v>
      </c>
      <c r="E184" s="233">
        <v>5</v>
      </c>
      <c r="F184" s="233"/>
      <c r="G184" s="234">
        <f>F184*E184</f>
        <v>0</v>
      </c>
    </row>
    <row r="185" spans="2:7" s="123" customFormat="1" ht="12.75">
      <c r="B185" s="229"/>
      <c r="C185" s="230"/>
      <c r="D185" s="230"/>
      <c r="E185" s="233"/>
      <c r="F185" s="233"/>
      <c r="G185" s="234"/>
    </row>
    <row r="186" spans="2:8" s="123" customFormat="1" ht="27.75" customHeight="1">
      <c r="B186" s="229" t="s">
        <v>5</v>
      </c>
      <c r="C186" s="230" t="s">
        <v>293</v>
      </c>
      <c r="D186" s="231" t="s">
        <v>190</v>
      </c>
      <c r="E186" s="233">
        <v>6</v>
      </c>
      <c r="F186" s="233"/>
      <c r="G186" s="234">
        <f>F186*E186</f>
        <v>0</v>
      </c>
      <c r="H186" s="233"/>
    </row>
    <row r="187" spans="2:8" s="123" customFormat="1" ht="12.75">
      <c r="B187" s="229"/>
      <c r="C187" s="230"/>
      <c r="D187" s="230"/>
      <c r="E187" s="233"/>
      <c r="F187" s="233"/>
      <c r="G187" s="234"/>
      <c r="H187" s="233"/>
    </row>
    <row r="188" spans="2:8" s="123" customFormat="1" ht="26.25">
      <c r="B188" s="229" t="s">
        <v>7</v>
      </c>
      <c r="C188" s="230" t="s">
        <v>253</v>
      </c>
      <c r="D188" s="231" t="s">
        <v>254</v>
      </c>
      <c r="E188" s="233">
        <v>0.4</v>
      </c>
      <c r="F188" s="233"/>
      <c r="G188" s="234">
        <f>F188*E188</f>
        <v>0</v>
      </c>
      <c r="H188" s="233"/>
    </row>
    <row r="189" spans="2:8" s="123" customFormat="1" ht="12.75">
      <c r="B189" s="229"/>
      <c r="C189" s="230"/>
      <c r="D189" s="230"/>
      <c r="E189" s="233"/>
      <c r="F189" s="233"/>
      <c r="G189" s="234"/>
      <c r="H189" s="233"/>
    </row>
    <row r="190" spans="2:8" s="123" customFormat="1" ht="13.5" customHeight="1">
      <c r="B190" s="229" t="s">
        <v>193</v>
      </c>
      <c r="C190" s="230" t="s">
        <v>255</v>
      </c>
      <c r="D190" s="231" t="s">
        <v>190</v>
      </c>
      <c r="E190" s="233">
        <v>5</v>
      </c>
      <c r="F190" s="233"/>
      <c r="G190" s="234">
        <f>F190*E190</f>
        <v>0</v>
      </c>
      <c r="H190" s="233"/>
    </row>
    <row r="191" spans="2:8" s="123" customFormat="1" ht="12.75">
      <c r="B191" s="229"/>
      <c r="C191" s="230"/>
      <c r="D191" s="231"/>
      <c r="E191" s="233"/>
      <c r="F191" s="233"/>
      <c r="G191" s="234"/>
      <c r="H191" s="233"/>
    </row>
    <row r="192" spans="2:8" s="123" customFormat="1" ht="12.75" customHeight="1">
      <c r="B192" s="229" t="s">
        <v>9</v>
      </c>
      <c r="C192" s="230" t="s">
        <v>294</v>
      </c>
      <c r="D192" s="231" t="s">
        <v>254</v>
      </c>
      <c r="E192" s="233">
        <v>2</v>
      </c>
      <c r="F192" s="233"/>
      <c r="G192" s="234">
        <f>F192*E192</f>
        <v>0</v>
      </c>
      <c r="H192" s="233"/>
    </row>
    <row r="193" spans="2:8" s="123" customFormat="1" ht="12.75">
      <c r="B193" s="229"/>
      <c r="C193" s="230"/>
      <c r="D193" s="231"/>
      <c r="E193" s="233"/>
      <c r="F193" s="233"/>
      <c r="G193" s="234"/>
      <c r="H193" s="233"/>
    </row>
    <row r="194" spans="2:8" s="123" customFormat="1" ht="13.5" customHeight="1">
      <c r="B194" s="229" t="s">
        <v>11</v>
      </c>
      <c r="C194" s="230" t="s">
        <v>295</v>
      </c>
      <c r="D194" s="231" t="s">
        <v>27</v>
      </c>
      <c r="E194" s="233">
        <v>1</v>
      </c>
      <c r="F194" s="233"/>
      <c r="G194" s="234">
        <f>F194*E194</f>
        <v>0</v>
      </c>
      <c r="H194" s="233"/>
    </row>
    <row r="195" spans="2:8" s="123" customFormat="1" ht="12.75">
      <c r="B195" s="229"/>
      <c r="C195" s="230"/>
      <c r="D195" s="231"/>
      <c r="E195" s="233"/>
      <c r="F195" s="233"/>
      <c r="G195" s="251"/>
      <c r="H195" s="233"/>
    </row>
    <row r="196" spans="2:8" s="123" customFormat="1" ht="26.25" customHeight="1">
      <c r="B196" s="229" t="s">
        <v>83</v>
      </c>
      <c r="C196" s="230" t="s">
        <v>296</v>
      </c>
      <c r="D196" s="231" t="s">
        <v>254</v>
      </c>
      <c r="E196" s="233">
        <v>0.3</v>
      </c>
      <c r="F196" s="233"/>
      <c r="G196" s="234">
        <f>F196*E196</f>
        <v>0</v>
      </c>
      <c r="H196" s="233"/>
    </row>
    <row r="197" spans="2:8" s="123" customFormat="1" ht="12.75">
      <c r="B197" s="229"/>
      <c r="C197" s="230"/>
      <c r="D197" s="231"/>
      <c r="E197" s="233"/>
      <c r="F197" s="233"/>
      <c r="G197" s="234"/>
      <c r="H197" s="233"/>
    </row>
    <row r="198" spans="2:7" s="123" customFormat="1" ht="41.25" customHeight="1">
      <c r="B198" s="229" t="s">
        <v>198</v>
      </c>
      <c r="C198" s="230" t="s">
        <v>297</v>
      </c>
      <c r="D198" s="231" t="s">
        <v>27</v>
      </c>
      <c r="E198" s="233">
        <v>1</v>
      </c>
      <c r="F198" s="233"/>
      <c r="G198" s="234">
        <f>F198*E198</f>
        <v>0</v>
      </c>
    </row>
    <row r="199" spans="2:7" s="123" customFormat="1" ht="12.75">
      <c r="B199" s="229"/>
      <c r="C199" s="230"/>
      <c r="D199" s="231"/>
      <c r="E199" s="233"/>
      <c r="F199" s="233"/>
      <c r="G199" s="251"/>
    </row>
    <row r="200" spans="2:7" s="123" customFormat="1" ht="26.25" customHeight="1">
      <c r="B200" s="229" t="s">
        <v>200</v>
      </c>
      <c r="C200" s="230" t="s">
        <v>298</v>
      </c>
      <c r="D200" s="231" t="s">
        <v>254</v>
      </c>
      <c r="E200" s="233">
        <v>1</v>
      </c>
      <c r="F200" s="233"/>
      <c r="G200" s="234">
        <f>F200*E200</f>
        <v>0</v>
      </c>
    </row>
    <row r="201" spans="2:8" s="123" customFormat="1" ht="12.75">
      <c r="B201" s="229"/>
      <c r="C201" s="230"/>
      <c r="D201" s="231"/>
      <c r="E201" s="233"/>
      <c r="F201" s="233"/>
      <c r="G201" s="234"/>
      <c r="H201" s="255"/>
    </row>
    <row r="202" spans="2:7" s="123" customFormat="1" ht="26.25">
      <c r="B202" s="229" t="s">
        <v>202</v>
      </c>
      <c r="C202" s="256" t="s">
        <v>299</v>
      </c>
      <c r="D202" s="231" t="s">
        <v>27</v>
      </c>
      <c r="E202" s="233">
        <v>2</v>
      </c>
      <c r="F202" s="233"/>
      <c r="G202" s="234">
        <f>F202*E202</f>
        <v>0</v>
      </c>
    </row>
    <row r="203" spans="2:7" s="123" customFormat="1" ht="12.75">
      <c r="B203" s="229"/>
      <c r="C203" s="230"/>
      <c r="D203" s="231"/>
      <c r="E203" s="233"/>
      <c r="F203" s="233"/>
      <c r="G203" s="234"/>
    </row>
    <row r="204" spans="2:7" s="123" customFormat="1" ht="15">
      <c r="B204" s="229" t="s">
        <v>204</v>
      </c>
      <c r="C204" s="230" t="s">
        <v>263</v>
      </c>
      <c r="D204" s="231" t="s">
        <v>264</v>
      </c>
      <c r="E204" s="233">
        <v>10</v>
      </c>
      <c r="F204" s="233"/>
      <c r="G204" s="234">
        <f>F204*E204</f>
        <v>0</v>
      </c>
    </row>
    <row r="205" spans="2:7" s="123" customFormat="1" ht="13.5" thickBot="1">
      <c r="B205" s="229"/>
      <c r="C205" s="230"/>
      <c r="D205" s="231"/>
      <c r="E205" s="233"/>
      <c r="F205" s="233"/>
      <c r="G205" s="234"/>
    </row>
    <row r="206" spans="2:7" s="123" customFormat="1" ht="13.5" thickBot="1">
      <c r="B206" s="245"/>
      <c r="C206" s="246" t="s">
        <v>245</v>
      </c>
      <c r="D206" s="246"/>
      <c r="E206" s="249"/>
      <c r="F206" s="249"/>
      <c r="G206" s="250">
        <f>SUM(G182:G205)</f>
        <v>0</v>
      </c>
    </row>
    <row r="207" spans="2:7" s="123" customFormat="1" ht="12.75">
      <c r="B207" s="229"/>
      <c r="C207" s="223"/>
      <c r="D207" s="223"/>
      <c r="E207" s="233"/>
      <c r="F207" s="233"/>
      <c r="G207" s="234"/>
    </row>
    <row r="208" spans="2:7" s="123" customFormat="1" ht="12.75">
      <c r="B208" s="229"/>
      <c r="C208" s="223"/>
      <c r="D208" s="223"/>
      <c r="E208" s="232"/>
      <c r="F208" s="233"/>
      <c r="G208" s="251"/>
    </row>
    <row r="209" spans="2:7" s="123" customFormat="1" ht="12.75">
      <c r="B209" s="229"/>
      <c r="C209" s="223"/>
      <c r="D209" s="223"/>
      <c r="E209" s="232"/>
      <c r="F209" s="233"/>
      <c r="G209" s="251"/>
    </row>
    <row r="210" spans="2:8" s="123" customFormat="1" ht="12.75">
      <c r="B210" s="229"/>
      <c r="C210" s="223"/>
      <c r="D210" s="223"/>
      <c r="E210" s="232"/>
      <c r="F210" s="233"/>
      <c r="G210" s="251"/>
      <c r="H210" s="255"/>
    </row>
    <row r="211" spans="2:8" s="123" customFormat="1" ht="12.75">
      <c r="B211" s="229"/>
      <c r="C211" s="223"/>
      <c r="D211" s="223"/>
      <c r="E211" s="232"/>
      <c r="F211" s="233"/>
      <c r="G211" s="251"/>
      <c r="H211" s="255"/>
    </row>
    <row r="212" spans="2:7" s="123" customFormat="1" ht="12.75">
      <c r="B212" s="229"/>
      <c r="C212" s="223" t="s">
        <v>300</v>
      </c>
      <c r="D212" s="223"/>
      <c r="E212" s="233"/>
      <c r="F212" s="233"/>
      <c r="G212" s="251"/>
    </row>
    <row r="213" spans="2:7" s="123" customFormat="1" ht="12.75">
      <c r="B213" s="229"/>
      <c r="C213" s="223"/>
      <c r="D213" s="223"/>
      <c r="E213" s="233"/>
      <c r="F213" s="233"/>
      <c r="G213" s="251"/>
    </row>
    <row r="214" spans="2:7" s="123" customFormat="1" ht="12.75">
      <c r="B214" s="229"/>
      <c r="C214" s="223"/>
      <c r="D214" s="223"/>
      <c r="E214" s="257"/>
      <c r="F214" s="233"/>
      <c r="G214" s="251"/>
    </row>
    <row r="215" spans="1:7" s="123" customFormat="1" ht="12.75">
      <c r="A215" s="215"/>
      <c r="B215" s="217"/>
      <c r="C215" s="258" t="s">
        <v>301</v>
      </c>
      <c r="D215" s="218"/>
      <c r="E215" s="219"/>
      <c r="F215" s="219"/>
      <c r="G215" s="259">
        <f>SUM(G72)</f>
        <v>0</v>
      </c>
    </row>
    <row r="216" spans="1:7" s="123" customFormat="1" ht="12.75">
      <c r="A216" s="215"/>
      <c r="B216" s="217"/>
      <c r="C216" s="258"/>
      <c r="D216" s="218"/>
      <c r="E216" s="219"/>
      <c r="F216" s="219"/>
      <c r="G216" s="259"/>
    </row>
    <row r="217" spans="1:7" s="123" customFormat="1" ht="12.75">
      <c r="A217" s="215"/>
      <c r="B217" s="217"/>
      <c r="C217" s="258" t="s">
        <v>302</v>
      </c>
      <c r="D217" s="218"/>
      <c r="E217" s="219"/>
      <c r="F217" s="219"/>
      <c r="G217" s="259">
        <f>SUM(G112)</f>
        <v>0</v>
      </c>
    </row>
    <row r="218" spans="1:7" s="123" customFormat="1" ht="12.75">
      <c r="A218" s="215"/>
      <c r="B218" s="217"/>
      <c r="C218" s="258"/>
      <c r="D218" s="218"/>
      <c r="E218" s="219"/>
      <c r="F218" s="219"/>
      <c r="G218" s="259"/>
    </row>
    <row r="219" spans="1:7" s="123" customFormat="1" ht="12.75">
      <c r="A219" s="215"/>
      <c r="B219" s="217"/>
      <c r="C219" s="258" t="s">
        <v>303</v>
      </c>
      <c r="D219" s="260"/>
      <c r="E219" s="219"/>
      <c r="F219" s="219"/>
      <c r="G219" s="259">
        <f>SUM(G173)</f>
        <v>0</v>
      </c>
    </row>
    <row r="220" spans="1:7" s="123" customFormat="1" ht="12.75">
      <c r="A220" s="215"/>
      <c r="B220" s="217"/>
      <c r="C220" s="258"/>
      <c r="D220" s="260"/>
      <c r="E220" s="219"/>
      <c r="F220" s="219"/>
      <c r="G220" s="259"/>
    </row>
    <row r="221" spans="1:7" s="123" customFormat="1" ht="12.75">
      <c r="A221" s="215"/>
      <c r="B221" s="217"/>
      <c r="C221" s="258" t="s">
        <v>304</v>
      </c>
      <c r="D221" s="260"/>
      <c r="E221"/>
      <c r="F221"/>
      <c r="G221" s="259">
        <f>SUM(G206)</f>
        <v>0</v>
      </c>
    </row>
    <row r="222" spans="1:7" s="123" customFormat="1" ht="13.5" thickBot="1">
      <c r="A222" s="215"/>
      <c r="B222" s="217"/>
      <c r="C222" s="258"/>
      <c r="D222" s="218"/>
      <c r="E222" s="219"/>
      <c r="F222" s="219"/>
      <c r="G222" s="259"/>
    </row>
    <row r="223" spans="1:7" s="123" customFormat="1" ht="13.5" thickTop="1">
      <c r="A223" s="215"/>
      <c r="B223" s="217"/>
      <c r="C223" s="261" t="s">
        <v>245</v>
      </c>
      <c r="D223" s="262"/>
      <c r="E223" s="263"/>
      <c r="F223" s="263"/>
      <c r="G223" s="264">
        <f>SUM(G215:G221)</f>
        <v>0</v>
      </c>
    </row>
    <row r="224" spans="1:7" s="123" customFormat="1" ht="12.75">
      <c r="A224" s="215"/>
      <c r="B224" s="217"/>
      <c r="C224" s="258"/>
      <c r="D224" s="218"/>
      <c r="E224" s="219"/>
      <c r="F224" s="219"/>
      <c r="G224" s="259"/>
    </row>
    <row r="225" spans="2:8" s="123" customFormat="1" ht="12.75">
      <c r="B225" s="229"/>
      <c r="C225" s="223"/>
      <c r="D225" s="223"/>
      <c r="E225" s="232"/>
      <c r="F225" s="233"/>
      <c r="G225" s="251"/>
      <c r="H225" s="255"/>
    </row>
    <row r="226" spans="2:7" s="123" customFormat="1" ht="12.75">
      <c r="B226" s="229"/>
      <c r="C226" s="230"/>
      <c r="D226" s="231"/>
      <c r="E226" s="232"/>
      <c r="F226" s="233"/>
      <c r="G226" s="251"/>
    </row>
    <row r="227" spans="2:7" s="123" customFormat="1" ht="12.75">
      <c r="B227" s="229"/>
      <c r="C227" s="230"/>
      <c r="D227" s="231"/>
      <c r="E227" s="232"/>
      <c r="F227" s="233"/>
      <c r="G227" s="251"/>
    </row>
    <row r="228" spans="2:7" s="123" customFormat="1" ht="12.75">
      <c r="B228" s="229"/>
      <c r="C228" s="230"/>
      <c r="D228" s="231"/>
      <c r="E228" s="232"/>
      <c r="F228" s="233"/>
      <c r="G228" s="251"/>
    </row>
    <row r="229" spans="2:7" s="123" customFormat="1" ht="12.75">
      <c r="B229" s="229"/>
      <c r="C229" s="230" t="s">
        <v>305</v>
      </c>
      <c r="D229" s="231"/>
      <c r="E229" s="232"/>
      <c r="F229" s="233"/>
      <c r="G229" s="251"/>
    </row>
    <row r="230" spans="2:7" s="123" customFormat="1" ht="12.75">
      <c r="B230" s="229"/>
      <c r="C230" s="230"/>
      <c r="D230" s="231"/>
      <c r="E230" s="232"/>
      <c r="F230" s="233"/>
      <c r="G230" s="251"/>
    </row>
    <row r="231" spans="2:8" s="123" customFormat="1" ht="12.75" customHeight="1">
      <c r="B231" s="229"/>
      <c r="C231" s="312" t="s">
        <v>306</v>
      </c>
      <c r="D231" s="312"/>
      <c r="E231" s="312"/>
      <c r="F231" s="312"/>
      <c r="G231" s="312"/>
      <c r="H231" s="312"/>
    </row>
    <row r="232" spans="2:8" s="123" customFormat="1" ht="12.75">
      <c r="B232" s="229"/>
      <c r="C232" s="312"/>
      <c r="D232" s="312"/>
      <c r="E232" s="312"/>
      <c r="F232" s="312"/>
      <c r="G232" s="312"/>
      <c r="H232" s="312"/>
    </row>
    <row r="233" spans="2:8" s="123" customFormat="1" ht="12.75">
      <c r="B233" s="229"/>
      <c r="C233" s="312"/>
      <c r="D233" s="312"/>
      <c r="E233" s="312"/>
      <c r="F233" s="312"/>
      <c r="G233" s="312"/>
      <c r="H233" s="312"/>
    </row>
    <row r="234" spans="2:8" s="123" customFormat="1" ht="12.75">
      <c r="B234" s="229"/>
      <c r="C234" s="312"/>
      <c r="D234" s="312"/>
      <c r="E234" s="312"/>
      <c r="F234" s="312"/>
      <c r="G234" s="312"/>
      <c r="H234" s="312"/>
    </row>
    <row r="235" spans="2:8" s="123" customFormat="1" ht="12.75">
      <c r="B235" s="229"/>
      <c r="C235" s="312"/>
      <c r="D235" s="312"/>
      <c r="E235" s="312"/>
      <c r="F235" s="312"/>
      <c r="G235" s="312"/>
      <c r="H235" s="312"/>
    </row>
    <row r="236" spans="2:8" s="123" customFormat="1" ht="12.75">
      <c r="B236" s="229"/>
      <c r="C236" s="312"/>
      <c r="D236" s="312"/>
      <c r="E236" s="312"/>
      <c r="F236" s="312"/>
      <c r="G236" s="312"/>
      <c r="H236" s="312"/>
    </row>
    <row r="237" spans="2:8" s="123" customFormat="1" ht="12.75">
      <c r="B237" s="229"/>
      <c r="C237" s="312"/>
      <c r="D237" s="312"/>
      <c r="E237" s="312"/>
      <c r="F237" s="312"/>
      <c r="G237" s="312"/>
      <c r="H237" s="312"/>
    </row>
    <row r="238" spans="2:8" s="123" customFormat="1" ht="12.75">
      <c r="B238" s="229"/>
      <c r="C238" s="312"/>
      <c r="D238" s="312"/>
      <c r="E238" s="312"/>
      <c r="F238" s="312"/>
      <c r="G238" s="312"/>
      <c r="H238" s="312"/>
    </row>
    <row r="239" spans="2:8" s="123" customFormat="1" ht="12.75">
      <c r="B239" s="229"/>
      <c r="C239" s="312"/>
      <c r="D239" s="312"/>
      <c r="E239" s="312"/>
      <c r="F239" s="312"/>
      <c r="G239" s="312"/>
      <c r="H239" s="312"/>
    </row>
    <row r="240" spans="2:8" s="123" customFormat="1" ht="12.75">
      <c r="B240" s="229"/>
      <c r="C240" s="312"/>
      <c r="D240" s="312"/>
      <c r="E240" s="312"/>
      <c r="F240" s="312"/>
      <c r="G240" s="312"/>
      <c r="H240" s="312"/>
    </row>
    <row r="241" spans="2:8" s="123" customFormat="1" ht="6.75" customHeight="1">
      <c r="B241" s="229"/>
      <c r="C241" s="312"/>
      <c r="D241" s="312"/>
      <c r="E241" s="312"/>
      <c r="F241" s="312"/>
      <c r="G241" s="312"/>
      <c r="H241" s="312"/>
    </row>
    <row r="242" spans="2:7" s="123" customFormat="1" ht="12.75">
      <c r="B242" s="229"/>
      <c r="C242" s="230"/>
      <c r="D242" s="231"/>
      <c r="E242" s="232"/>
      <c r="F242" s="233"/>
      <c r="G242" s="251"/>
    </row>
    <row r="243" spans="2:7" s="123" customFormat="1" ht="12.75">
      <c r="B243" s="229"/>
      <c r="C243" s="230"/>
      <c r="D243" s="230"/>
      <c r="E243" s="233"/>
      <c r="F243" s="233"/>
      <c r="G243" s="251"/>
    </row>
  </sheetData>
  <sheetProtection/>
  <mergeCells count="2">
    <mergeCell ref="C180:H180"/>
    <mergeCell ref="C231:H241"/>
  </mergeCells>
  <printOptions/>
  <pageMargins left="0.7" right="0.7" top="0.75" bottom="0.75" header="0.3" footer="0.3"/>
  <pageSetup horizontalDpi="600" verticalDpi="600" orientation="portrait" paperSize="9" scale="73" r:id="rId1"/>
  <rowBreaks count="7" manualBreakCount="7">
    <brk id="34" max="255" man="1"/>
    <brk id="69" max="255" man="1"/>
    <brk id="77" max="255" man="1"/>
    <brk id="119" max="255" man="1"/>
    <brk id="158" max="255" man="1"/>
    <brk id="179" max="255" man="1"/>
    <brk id="210" max="255" man="1"/>
  </rowBreaks>
</worksheet>
</file>

<file path=xl/worksheets/sheet3.xml><?xml version="1.0" encoding="utf-8"?>
<worksheet xmlns="http://schemas.openxmlformats.org/spreadsheetml/2006/main" xmlns:r="http://schemas.openxmlformats.org/officeDocument/2006/relationships">
  <dimension ref="A1:Q36"/>
  <sheetViews>
    <sheetView view="pageBreakPreview" zoomScale="90" zoomScaleSheetLayoutView="90" zoomScalePageLayoutView="0" workbookViewId="0" topLeftCell="A26">
      <selection activeCell="O32" sqref="O32"/>
    </sheetView>
  </sheetViews>
  <sheetFormatPr defaultColWidth="9.00390625" defaultRowHeight="12.75"/>
  <cols>
    <col min="1" max="1" width="3.50390625" style="24" customWidth="1"/>
    <col min="2" max="2" width="6.50390625" style="24" customWidth="1"/>
    <col min="3" max="3" width="33.625" style="0" customWidth="1"/>
    <col min="4" max="4" width="9.50390625" style="11" customWidth="1"/>
    <col min="5" max="5" width="7.50390625" style="5" customWidth="1"/>
    <col min="6" max="6" width="15.125" style="3" customWidth="1"/>
    <col min="7" max="7" width="17.50390625" style="3" customWidth="1"/>
  </cols>
  <sheetData>
    <row r="1" spans="1:7" ht="12.75">
      <c r="A1" s="73" t="s">
        <v>14</v>
      </c>
      <c r="B1" s="73"/>
      <c r="C1" s="73" t="s">
        <v>15</v>
      </c>
      <c r="D1" s="2" t="s">
        <v>16</v>
      </c>
      <c r="E1" s="1" t="s">
        <v>17</v>
      </c>
      <c r="F1" s="125" t="s">
        <v>18</v>
      </c>
      <c r="G1" s="2" t="s">
        <v>19</v>
      </c>
    </row>
    <row r="2" spans="1:7" ht="13.5" thickBot="1">
      <c r="A2" s="74" t="s">
        <v>20</v>
      </c>
      <c r="B2" s="74"/>
      <c r="C2" s="74" t="s">
        <v>21</v>
      </c>
      <c r="D2" s="10" t="s">
        <v>20</v>
      </c>
      <c r="E2" s="9"/>
      <c r="F2" s="126" t="s">
        <v>22</v>
      </c>
      <c r="G2" s="10"/>
    </row>
    <row r="3" spans="1:7" ht="13.5" thickTop="1">
      <c r="A3" s="61" t="s">
        <v>1</v>
      </c>
      <c r="B3" s="61"/>
      <c r="C3" s="20" t="s">
        <v>2</v>
      </c>
      <c r="D3" s="23"/>
      <c r="E3" s="49"/>
      <c r="F3" s="50"/>
      <c r="G3" s="50"/>
    </row>
    <row r="4" spans="1:7" ht="12.75">
      <c r="A4" s="61"/>
      <c r="B4" s="61"/>
      <c r="C4" s="20"/>
      <c r="D4" s="23"/>
      <c r="E4" s="49"/>
      <c r="F4" s="50"/>
      <c r="G4" s="50"/>
    </row>
    <row r="5" spans="1:7" ht="12.75">
      <c r="A5" s="77" t="s">
        <v>23</v>
      </c>
      <c r="B5" s="77"/>
      <c r="C5" s="14" t="s">
        <v>24</v>
      </c>
      <c r="D5" s="15"/>
      <c r="E5" s="16"/>
      <c r="F5" s="17"/>
      <c r="G5" s="17"/>
    </row>
    <row r="6" spans="1:7" ht="39">
      <c r="A6" s="61">
        <v>11</v>
      </c>
      <c r="B6" s="61">
        <v>121</v>
      </c>
      <c r="C6" s="32" t="s">
        <v>94</v>
      </c>
      <c r="D6" s="128">
        <v>0.93346</v>
      </c>
      <c r="E6" s="49" t="s">
        <v>25</v>
      </c>
      <c r="F6" s="127"/>
      <c r="G6" s="127">
        <f>D6*F6</f>
        <v>0</v>
      </c>
    </row>
    <row r="7" spans="1:7" ht="12.75">
      <c r="A7" s="61"/>
      <c r="B7" s="61"/>
      <c r="C7" s="32"/>
      <c r="D7" s="128"/>
      <c r="E7" s="49"/>
      <c r="F7" s="127"/>
      <c r="G7" s="127"/>
    </row>
    <row r="8" spans="1:7" ht="34.5" customHeight="1">
      <c r="A8" s="61">
        <v>11</v>
      </c>
      <c r="B8" s="61">
        <v>221</v>
      </c>
      <c r="C8" s="32" t="s">
        <v>26</v>
      </c>
      <c r="D8" s="23">
        <v>48</v>
      </c>
      <c r="E8" s="49" t="s">
        <v>27</v>
      </c>
      <c r="F8" s="127"/>
      <c r="G8" s="127">
        <f>D8*F8</f>
        <v>0</v>
      </c>
    </row>
    <row r="9" spans="1:7" ht="12.75">
      <c r="A9" s="61"/>
      <c r="B9" s="61"/>
      <c r="C9" s="32"/>
      <c r="D9" s="23"/>
      <c r="E9" s="49"/>
      <c r="F9" s="50"/>
      <c r="G9" s="50"/>
    </row>
    <row r="10" spans="1:7" ht="12.75">
      <c r="A10" s="79" t="s">
        <v>28</v>
      </c>
      <c r="B10" s="79"/>
      <c r="C10" s="66" t="s">
        <v>29</v>
      </c>
      <c r="D10" s="15"/>
      <c r="E10" s="16"/>
      <c r="F10" s="17"/>
      <c r="G10" s="17"/>
    </row>
    <row r="11" spans="1:7" ht="39">
      <c r="A11" s="61">
        <v>12</v>
      </c>
      <c r="B11" s="61">
        <v>141</v>
      </c>
      <c r="C11" s="32" t="s">
        <v>150</v>
      </c>
      <c r="D11" s="23">
        <v>40</v>
      </c>
      <c r="E11" s="49" t="s">
        <v>65</v>
      </c>
      <c r="F11" s="127"/>
      <c r="G11" s="127">
        <f>D11*F11</f>
        <v>0</v>
      </c>
    </row>
    <row r="12" spans="1:7" ht="13.5">
      <c r="A12" s="61"/>
      <c r="B12" s="61"/>
      <c r="C12" s="122" t="s">
        <v>66</v>
      </c>
      <c r="D12" s="23" t="s">
        <v>66</v>
      </c>
      <c r="E12" s="49" t="s">
        <v>66</v>
      </c>
      <c r="F12" s="50"/>
      <c r="G12" s="50" t="s">
        <v>66</v>
      </c>
    </row>
    <row r="13" spans="1:7" ht="46.5" customHeight="1">
      <c r="A13" s="61">
        <v>12</v>
      </c>
      <c r="B13" s="61">
        <v>151</v>
      </c>
      <c r="C13" s="139" t="s">
        <v>151</v>
      </c>
      <c r="D13" s="23">
        <v>7</v>
      </c>
      <c r="E13" s="49" t="s">
        <v>27</v>
      </c>
      <c r="F13" s="127"/>
      <c r="G13" s="127">
        <f>D13*F13</f>
        <v>0</v>
      </c>
    </row>
    <row r="14" spans="1:7" ht="12" customHeight="1">
      <c r="A14" s="61"/>
      <c r="B14" s="61"/>
      <c r="C14" s="122"/>
      <c r="D14" s="23"/>
      <c r="E14" s="49"/>
      <c r="F14" s="50"/>
      <c r="G14" s="50"/>
    </row>
    <row r="15" spans="1:7" ht="39">
      <c r="A15" s="61">
        <v>12</v>
      </c>
      <c r="B15" s="61">
        <v>163</v>
      </c>
      <c r="C15" s="32" t="s">
        <v>152</v>
      </c>
      <c r="D15" s="23">
        <v>7</v>
      </c>
      <c r="E15" s="49" t="s">
        <v>27</v>
      </c>
      <c r="F15" s="127"/>
      <c r="G15" s="127">
        <f>D15*F15</f>
        <v>0</v>
      </c>
    </row>
    <row r="16" spans="1:7" ht="12.75">
      <c r="A16" s="61"/>
      <c r="B16" s="61"/>
      <c r="C16" s="32"/>
      <c r="D16" s="23"/>
      <c r="E16" s="49"/>
      <c r="F16" s="127"/>
      <c r="G16" s="127"/>
    </row>
    <row r="17" spans="1:7" ht="43.5" customHeight="1">
      <c r="A17" s="61">
        <v>12</v>
      </c>
      <c r="B17" s="61">
        <v>211</v>
      </c>
      <c r="C17" s="32" t="s">
        <v>153</v>
      </c>
      <c r="D17" s="23">
        <v>5</v>
      </c>
      <c r="E17" s="49" t="s">
        <v>27</v>
      </c>
      <c r="F17" s="158"/>
      <c r="G17" s="158">
        <f>D17*F17</f>
        <v>0</v>
      </c>
    </row>
    <row r="18" spans="1:7" ht="12.75">
      <c r="A18" s="61"/>
      <c r="B18" s="61"/>
      <c r="C18" s="32"/>
      <c r="D18" s="23"/>
      <c r="E18" s="49"/>
      <c r="F18" s="158"/>
      <c r="G18" s="158"/>
    </row>
    <row r="19" spans="1:7" ht="39">
      <c r="A19" s="61">
        <v>12</v>
      </c>
      <c r="B19" s="61" t="s">
        <v>119</v>
      </c>
      <c r="C19" s="32" t="s">
        <v>120</v>
      </c>
      <c r="D19" s="23">
        <v>7</v>
      </c>
      <c r="E19" s="49" t="s">
        <v>27</v>
      </c>
      <c r="F19" s="158"/>
      <c r="G19" s="158">
        <f>D19*F19</f>
        <v>0</v>
      </c>
    </row>
    <row r="20" spans="1:7" ht="12.75">
      <c r="A20" s="61"/>
      <c r="B20" s="61"/>
      <c r="C20" s="32"/>
      <c r="D20" s="23"/>
      <c r="E20" s="49"/>
      <c r="F20" s="158"/>
      <c r="G20" s="158"/>
    </row>
    <row r="21" spans="1:7" ht="26.25">
      <c r="A21" s="61">
        <v>12</v>
      </c>
      <c r="B21" s="61">
        <v>212</v>
      </c>
      <c r="C21" s="32" t="s">
        <v>98</v>
      </c>
      <c r="D21" s="23">
        <v>4</v>
      </c>
      <c r="E21" s="49" t="s">
        <v>27</v>
      </c>
      <c r="F21" s="158"/>
      <c r="G21" s="158">
        <f>D21*F21</f>
        <v>0</v>
      </c>
    </row>
    <row r="22" spans="1:7" ht="12.75">
      <c r="A22" s="61"/>
      <c r="B22" s="61"/>
      <c r="C22" s="32"/>
      <c r="D22" s="23"/>
      <c r="E22" s="49"/>
      <c r="F22" s="158"/>
      <c r="G22" s="158"/>
    </row>
    <row r="23" spans="1:7" ht="39">
      <c r="A23" s="61">
        <v>12</v>
      </c>
      <c r="B23" s="61" t="s">
        <v>99</v>
      </c>
      <c r="C23" s="32" t="s">
        <v>100</v>
      </c>
      <c r="D23" s="23">
        <v>3</v>
      </c>
      <c r="E23" s="49" t="s">
        <v>27</v>
      </c>
      <c r="F23" s="158"/>
      <c r="G23" s="158">
        <f>D23*F23</f>
        <v>0</v>
      </c>
    </row>
    <row r="24" spans="1:7" ht="12.75">
      <c r="A24" s="61"/>
      <c r="B24" s="61"/>
      <c r="C24" s="32"/>
      <c r="D24" s="23"/>
      <c r="E24" s="49"/>
      <c r="F24" s="158"/>
      <c r="G24" s="158"/>
    </row>
    <row r="25" spans="1:7" ht="26.25">
      <c r="A25" s="61">
        <v>12</v>
      </c>
      <c r="B25" s="61">
        <v>261</v>
      </c>
      <c r="C25" s="32" t="s">
        <v>134</v>
      </c>
      <c r="D25" s="23">
        <v>70</v>
      </c>
      <c r="E25" s="49" t="s">
        <v>27</v>
      </c>
      <c r="F25" s="158"/>
      <c r="G25" s="158">
        <f>D25*F25</f>
        <v>0</v>
      </c>
    </row>
    <row r="26" spans="1:7" ht="12.75">
      <c r="A26" s="61"/>
      <c r="B26" s="61"/>
      <c r="C26" s="32"/>
      <c r="D26" s="23"/>
      <c r="E26" s="49"/>
      <c r="F26" s="127"/>
      <c r="G26" s="127"/>
    </row>
    <row r="27" spans="1:7" ht="26.25">
      <c r="A27" s="61">
        <v>12</v>
      </c>
      <c r="B27" s="61">
        <v>322</v>
      </c>
      <c r="C27" s="32" t="s">
        <v>156</v>
      </c>
      <c r="D27" s="23">
        <v>4870</v>
      </c>
      <c r="E27" s="49" t="s">
        <v>65</v>
      </c>
      <c r="F27" s="127"/>
      <c r="G27" s="127">
        <f>D27*F27</f>
        <v>0</v>
      </c>
    </row>
    <row r="28" spans="1:7" ht="12.75">
      <c r="A28" s="61"/>
      <c r="B28" s="61"/>
      <c r="C28" s="32"/>
      <c r="D28" s="23"/>
      <c r="E28" s="49"/>
      <c r="F28" s="127"/>
      <c r="G28" s="127"/>
    </row>
    <row r="29" spans="1:7" s="93" customFormat="1" ht="27" customHeight="1">
      <c r="A29" s="94">
        <v>12</v>
      </c>
      <c r="B29" s="94">
        <v>382</v>
      </c>
      <c r="C29" s="95" t="s">
        <v>155</v>
      </c>
      <c r="D29" s="96">
        <v>107</v>
      </c>
      <c r="E29" s="49" t="s">
        <v>64</v>
      </c>
      <c r="F29" s="127"/>
      <c r="G29" s="127">
        <f>D29*F29</f>
        <v>0</v>
      </c>
    </row>
    <row r="30" spans="1:7" s="93" customFormat="1" ht="12.75" customHeight="1">
      <c r="A30" s="94"/>
      <c r="B30" s="94"/>
      <c r="C30" s="95"/>
      <c r="D30" s="96"/>
      <c r="E30" s="49"/>
      <c r="F30" s="98"/>
      <c r="G30" s="50"/>
    </row>
    <row r="31" spans="1:7" ht="12.75">
      <c r="A31" s="79" t="s">
        <v>67</v>
      </c>
      <c r="B31" s="79"/>
      <c r="C31" s="66" t="s">
        <v>68</v>
      </c>
      <c r="D31" s="15"/>
      <c r="E31" s="16"/>
      <c r="F31" s="17"/>
      <c r="G31" s="17"/>
    </row>
    <row r="32" spans="1:7" s="93" customFormat="1" ht="210.75">
      <c r="A32" s="287">
        <v>13</v>
      </c>
      <c r="B32" s="287">
        <v>112</v>
      </c>
      <c r="C32" s="288" t="s">
        <v>318</v>
      </c>
      <c r="D32" s="289">
        <v>180</v>
      </c>
      <c r="E32" s="290" t="s">
        <v>69</v>
      </c>
      <c r="F32" s="291">
        <v>110</v>
      </c>
      <c r="G32" s="291">
        <f>D32*F32</f>
        <v>19800</v>
      </c>
    </row>
    <row r="33" spans="1:7" s="93" customFormat="1" ht="12.75">
      <c r="A33" s="94"/>
      <c r="B33" s="94"/>
      <c r="C33" s="95"/>
      <c r="D33" s="96"/>
      <c r="E33" s="97"/>
      <c r="F33" s="127"/>
      <c r="G33" s="127"/>
    </row>
    <row r="34" spans="1:7" ht="41.25" customHeight="1" thickBot="1">
      <c r="A34" s="81">
        <v>13</v>
      </c>
      <c r="B34" s="81" t="s">
        <v>162</v>
      </c>
      <c r="C34" s="270" t="s">
        <v>163</v>
      </c>
      <c r="D34" s="12">
        <v>3</v>
      </c>
      <c r="E34" s="210" t="s">
        <v>27</v>
      </c>
      <c r="F34" s="203"/>
      <c r="G34" s="203">
        <f>D34*F34</f>
        <v>0</v>
      </c>
    </row>
    <row r="35" s="93" customFormat="1" ht="12.75">
      <c r="G35" s="98"/>
    </row>
    <row r="36" spans="1:17" ht="12.75">
      <c r="A36" s="83" t="s">
        <v>1</v>
      </c>
      <c r="B36" s="83"/>
      <c r="C36" s="44" t="s">
        <v>2</v>
      </c>
      <c r="D36" s="45"/>
      <c r="E36" s="46"/>
      <c r="F36" s="47" t="s">
        <v>32</v>
      </c>
      <c r="G36" s="133">
        <f>SUM(G6:G34)</f>
        <v>19800</v>
      </c>
      <c r="H36" s="20"/>
      <c r="I36" s="20"/>
      <c r="J36" s="20"/>
      <c r="K36" s="20"/>
      <c r="L36" s="20"/>
      <c r="M36" s="20"/>
      <c r="N36" s="20"/>
      <c r="O36" s="20"/>
      <c r="P36" s="20"/>
      <c r="Q36" s="20"/>
    </row>
  </sheetData>
  <sheetProtection/>
  <printOptions/>
  <pageMargins left="0.984251968503937" right="0.1968503937007874" top="0.7874015748031497" bottom="0.3937007874015748" header="0.3937007874015748" footer="0.1968503937007874"/>
  <pageSetup firstPageNumber="1" useFirstPageNumber="1" horizontalDpi="600" verticalDpi="600" orientation="portrait" paperSize="9" scale="94" r:id="rId1"/>
  <headerFooter alignWithMargins="0">
    <oddHeader>&amp;C&amp;F</oddHeader>
    <oddFooter>&amp;RStran &amp;P od &amp;N</oddFooter>
  </headerFooter>
</worksheet>
</file>

<file path=xl/worksheets/sheet4.xml><?xml version="1.0" encoding="utf-8"?>
<worksheet xmlns="http://schemas.openxmlformats.org/spreadsheetml/2006/main" xmlns:r="http://schemas.openxmlformats.org/officeDocument/2006/relationships">
  <dimension ref="A1:G32"/>
  <sheetViews>
    <sheetView view="pageBreakPreview" zoomScale="90" zoomScaleSheetLayoutView="90" zoomScalePageLayoutView="0" workbookViewId="0" topLeftCell="A1">
      <selection activeCell="F18" sqref="F18"/>
    </sheetView>
  </sheetViews>
  <sheetFormatPr defaultColWidth="9.00390625" defaultRowHeight="12.75"/>
  <cols>
    <col min="1" max="1" width="3.50390625" style="24" customWidth="1"/>
    <col min="2" max="2" width="6.125" style="24" customWidth="1"/>
    <col min="3" max="3" width="33.625" style="0" customWidth="1"/>
    <col min="4" max="4" width="10.125" style="11" customWidth="1"/>
    <col min="5" max="5" width="6.50390625" style="3" customWidth="1"/>
    <col min="6" max="6" width="15.50390625" style="11" customWidth="1"/>
    <col min="7" max="7" width="17.50390625" style="11" customWidth="1"/>
  </cols>
  <sheetData>
    <row r="1" spans="1:7" ht="12.75">
      <c r="A1" s="73" t="s">
        <v>14</v>
      </c>
      <c r="B1" s="73"/>
      <c r="C1" s="73" t="s">
        <v>15</v>
      </c>
      <c r="D1" s="2" t="s">
        <v>16</v>
      </c>
      <c r="E1" s="2" t="s">
        <v>17</v>
      </c>
      <c r="F1" s="2" t="s">
        <v>18</v>
      </c>
      <c r="G1" s="2" t="s">
        <v>19</v>
      </c>
    </row>
    <row r="2" spans="1:7" ht="13.5" thickBot="1">
      <c r="A2" s="74" t="s">
        <v>20</v>
      </c>
      <c r="B2" s="74"/>
      <c r="C2" s="74" t="s">
        <v>21</v>
      </c>
      <c r="D2" s="10" t="s">
        <v>20</v>
      </c>
      <c r="E2" s="10"/>
      <c r="F2" s="10" t="s">
        <v>22</v>
      </c>
      <c r="G2" s="19"/>
    </row>
    <row r="3" spans="1:7" ht="12.75" customHeight="1" thickTop="1">
      <c r="A3" s="61" t="s">
        <v>3</v>
      </c>
      <c r="B3" s="61"/>
      <c r="C3" s="20" t="s">
        <v>4</v>
      </c>
      <c r="D3" s="23"/>
      <c r="E3" s="29"/>
      <c r="F3" s="23"/>
      <c r="G3" s="23"/>
    </row>
    <row r="4" spans="1:7" ht="12.75">
      <c r="A4" s="61"/>
      <c r="B4" s="61"/>
      <c r="C4" s="20"/>
      <c r="D4" s="23"/>
      <c r="E4" s="29"/>
      <c r="F4" s="23"/>
      <c r="G4" s="23"/>
    </row>
    <row r="5" spans="1:7" ht="12.75">
      <c r="A5" s="77" t="s">
        <v>33</v>
      </c>
      <c r="B5" s="77"/>
      <c r="C5" s="14" t="s">
        <v>34</v>
      </c>
      <c r="D5" s="15"/>
      <c r="E5" s="18"/>
      <c r="F5" s="15"/>
      <c r="G5" s="15"/>
    </row>
    <row r="6" spans="1:7" ht="26.25">
      <c r="A6" s="24">
        <v>21</v>
      </c>
      <c r="B6" s="24">
        <v>114</v>
      </c>
      <c r="C6" s="6" t="s">
        <v>70</v>
      </c>
      <c r="D6" s="58">
        <v>460</v>
      </c>
      <c r="E6" s="4" t="s">
        <v>31</v>
      </c>
      <c r="F6" s="127"/>
      <c r="G6" s="127">
        <f>D6*F6</f>
        <v>0</v>
      </c>
    </row>
    <row r="7" spans="3:7" ht="12.75">
      <c r="C7" s="6"/>
      <c r="D7" s="58"/>
      <c r="E7" s="4"/>
      <c r="F7" s="50"/>
      <c r="G7" s="50"/>
    </row>
    <row r="8" spans="1:7" ht="26.25">
      <c r="A8" s="75">
        <v>21</v>
      </c>
      <c r="B8" s="75">
        <v>234</v>
      </c>
      <c r="C8" s="6" t="s">
        <v>71</v>
      </c>
      <c r="D8" s="58">
        <v>1083</v>
      </c>
      <c r="E8" s="4" t="s">
        <v>31</v>
      </c>
      <c r="F8" s="127"/>
      <c r="G8" s="127">
        <f>D8*F8</f>
        <v>0</v>
      </c>
    </row>
    <row r="9" spans="1:7" ht="12.75" customHeight="1">
      <c r="A9" s="75"/>
      <c r="B9" s="75"/>
      <c r="C9" s="32"/>
      <c r="D9" s="58"/>
      <c r="E9" s="4"/>
      <c r="G9" s="50"/>
    </row>
    <row r="10" spans="1:7" ht="64.5" customHeight="1">
      <c r="A10" s="75">
        <v>21</v>
      </c>
      <c r="B10" s="75">
        <v>323</v>
      </c>
      <c r="C10" s="32" t="s">
        <v>307</v>
      </c>
      <c r="D10" s="124">
        <v>1354</v>
      </c>
      <c r="E10" s="4" t="s">
        <v>31</v>
      </c>
      <c r="F10" s="127"/>
      <c r="G10" s="127">
        <f>D10*F10</f>
        <v>0</v>
      </c>
    </row>
    <row r="11" spans="1:7" ht="12.75" customHeight="1">
      <c r="A11" s="75"/>
      <c r="B11" s="75"/>
      <c r="C11" s="32"/>
      <c r="D11" s="58"/>
      <c r="E11" s="4"/>
      <c r="G11" s="50"/>
    </row>
    <row r="12" spans="1:7" ht="12.75" customHeight="1">
      <c r="A12" s="77" t="s">
        <v>35</v>
      </c>
      <c r="B12" s="77"/>
      <c r="C12" s="14" t="s">
        <v>36</v>
      </c>
      <c r="D12" s="15"/>
      <c r="E12" s="17"/>
      <c r="F12" s="15"/>
      <c r="G12" s="17"/>
    </row>
    <row r="13" spans="1:7" ht="26.25">
      <c r="A13" s="78">
        <v>22</v>
      </c>
      <c r="B13" s="78">
        <v>113</v>
      </c>
      <c r="C13" s="32" t="s">
        <v>72</v>
      </c>
      <c r="D13" s="110">
        <v>2930</v>
      </c>
      <c r="E13" s="29" t="s">
        <v>30</v>
      </c>
      <c r="F13" s="127"/>
      <c r="G13" s="127">
        <f>D13*F13</f>
        <v>0</v>
      </c>
    </row>
    <row r="14" spans="1:7" ht="12.75">
      <c r="A14" s="78"/>
      <c r="B14" s="78"/>
      <c r="C14" s="32"/>
      <c r="D14" s="33"/>
      <c r="E14" s="29"/>
      <c r="F14" s="127"/>
      <c r="G14" s="127"/>
    </row>
    <row r="15" spans="1:7" ht="12.75">
      <c r="A15" s="79" t="s">
        <v>37</v>
      </c>
      <c r="B15" s="79"/>
      <c r="C15" s="14" t="s">
        <v>38</v>
      </c>
      <c r="D15" s="15"/>
      <c r="E15" s="17"/>
      <c r="F15" s="15"/>
      <c r="G15" s="15"/>
    </row>
    <row r="16" spans="1:7" ht="26.25">
      <c r="A16" s="61">
        <v>24</v>
      </c>
      <c r="B16" s="61">
        <v>113</v>
      </c>
      <c r="C16" s="32" t="s">
        <v>84</v>
      </c>
      <c r="D16" s="96">
        <v>1093</v>
      </c>
      <c r="E16" s="29" t="s">
        <v>31</v>
      </c>
      <c r="F16" s="127"/>
      <c r="G16" s="127">
        <f>D16*F16</f>
        <v>0</v>
      </c>
    </row>
    <row r="17" spans="1:7" ht="12.75">
      <c r="A17" s="61"/>
      <c r="B17" s="61"/>
      <c r="C17" s="32"/>
      <c r="D17" s="96"/>
      <c r="E17" s="29"/>
      <c r="F17" s="127"/>
      <c r="G17" s="127"/>
    </row>
    <row r="18" spans="1:7" ht="39">
      <c r="A18" s="24">
        <v>24</v>
      </c>
      <c r="B18" s="24">
        <v>215</v>
      </c>
      <c r="C18" s="6" t="s">
        <v>135</v>
      </c>
      <c r="D18" s="11">
        <v>103</v>
      </c>
      <c r="E18" s="4" t="s">
        <v>31</v>
      </c>
      <c r="F18" s="173"/>
      <c r="G18" s="173">
        <f>D18*F18</f>
        <v>0</v>
      </c>
    </row>
    <row r="19" spans="1:7" ht="12.75">
      <c r="A19" s="61"/>
      <c r="B19" s="61"/>
      <c r="C19" s="20"/>
      <c r="D19" s="23"/>
      <c r="E19" s="50"/>
      <c r="F19" s="23"/>
      <c r="G19" s="23"/>
    </row>
    <row r="20" spans="1:7" ht="39">
      <c r="A20" s="24">
        <v>24</v>
      </c>
      <c r="B20" s="24" t="s">
        <v>136</v>
      </c>
      <c r="C20" s="6" t="s">
        <v>137</v>
      </c>
      <c r="D20" s="11">
        <v>352</v>
      </c>
      <c r="E20" s="4" t="s">
        <v>31</v>
      </c>
      <c r="F20" s="173"/>
      <c r="G20" s="173">
        <f>D20*F20</f>
        <v>0</v>
      </c>
    </row>
    <row r="21" spans="1:7" ht="12.75">
      <c r="A21" s="61"/>
      <c r="B21" s="61"/>
      <c r="C21" s="20"/>
      <c r="D21" s="23"/>
      <c r="E21" s="50"/>
      <c r="F21" s="23"/>
      <c r="G21" s="23"/>
    </row>
    <row r="22" spans="1:7" ht="24.75" customHeight="1">
      <c r="A22" s="78">
        <v>24</v>
      </c>
      <c r="B22" s="78">
        <v>476</v>
      </c>
      <c r="C22" s="32" t="s">
        <v>101</v>
      </c>
      <c r="D22" s="96">
        <v>2012</v>
      </c>
      <c r="E22" s="29" t="s">
        <v>31</v>
      </c>
      <c r="F22" s="127"/>
      <c r="G22" s="127">
        <f>D22*F22</f>
        <v>0</v>
      </c>
    </row>
    <row r="23" spans="1:7" ht="12.75" customHeight="1">
      <c r="A23" s="78"/>
      <c r="B23" s="78"/>
      <c r="C23" s="32"/>
      <c r="D23" s="96"/>
      <c r="E23" s="29"/>
      <c r="F23" s="127"/>
      <c r="G23" s="127"/>
    </row>
    <row r="24" spans="1:7" ht="12.75">
      <c r="A24" s="79" t="s">
        <v>39</v>
      </c>
      <c r="B24" s="79"/>
      <c r="C24" s="14" t="s">
        <v>40</v>
      </c>
      <c r="D24" s="15"/>
      <c r="E24" s="17"/>
      <c r="F24" s="15"/>
      <c r="G24" s="15"/>
    </row>
    <row r="25" spans="1:7" ht="25.5" customHeight="1">
      <c r="A25" s="61">
        <v>25</v>
      </c>
      <c r="B25" s="61">
        <v>121</v>
      </c>
      <c r="C25" s="89" t="s">
        <v>73</v>
      </c>
      <c r="D25" s="23">
        <v>2320</v>
      </c>
      <c r="E25" s="29" t="s">
        <v>30</v>
      </c>
      <c r="F25" s="127"/>
      <c r="G25" s="127">
        <f>D25*F25</f>
        <v>0</v>
      </c>
    </row>
    <row r="26" spans="1:7" ht="12.75">
      <c r="A26" s="78"/>
      <c r="B26" s="78"/>
      <c r="C26" s="32"/>
      <c r="D26" s="23"/>
      <c r="E26" s="29"/>
      <c r="F26" s="23"/>
      <c r="G26" s="23"/>
    </row>
    <row r="27" spans="1:7" ht="15">
      <c r="A27" s="78">
        <v>25</v>
      </c>
      <c r="B27" s="78">
        <v>151</v>
      </c>
      <c r="C27" s="123" t="s">
        <v>74</v>
      </c>
      <c r="D27" s="23">
        <v>2320</v>
      </c>
      <c r="E27" s="29" t="s">
        <v>30</v>
      </c>
      <c r="F27" s="127"/>
      <c r="G27" s="127">
        <f>D27*F27</f>
        <v>0</v>
      </c>
    </row>
    <row r="28" spans="1:7" ht="12.75">
      <c r="A28" s="78"/>
      <c r="B28" s="78"/>
      <c r="C28" s="32"/>
      <c r="D28" s="23"/>
      <c r="E28" s="29"/>
      <c r="F28" s="23"/>
      <c r="G28" s="23"/>
    </row>
    <row r="29" spans="1:7" ht="12.75">
      <c r="A29" s="79" t="s">
        <v>41</v>
      </c>
      <c r="B29" s="79"/>
      <c r="C29" s="14" t="s">
        <v>42</v>
      </c>
      <c r="D29" s="15"/>
      <c r="E29" s="17"/>
      <c r="F29" s="15"/>
      <c r="G29" s="15"/>
    </row>
    <row r="30" spans="1:7" s="92" customFormat="1" ht="66" thickBot="1">
      <c r="A30" s="140">
        <v>29</v>
      </c>
      <c r="B30" s="140" t="s">
        <v>78</v>
      </c>
      <c r="C30" s="141" t="s">
        <v>97</v>
      </c>
      <c r="D30" s="142">
        <v>2526</v>
      </c>
      <c r="E30" s="143" t="s">
        <v>31</v>
      </c>
      <c r="F30" s="144"/>
      <c r="G30" s="144">
        <f>D30*F30</f>
        <v>0</v>
      </c>
    </row>
    <row r="31" spans="1:7" s="92" customFormat="1" ht="12.75">
      <c r="A31" s="80"/>
      <c r="B31" s="80"/>
      <c r="C31" s="90"/>
      <c r="D31" s="33"/>
      <c r="E31" s="67"/>
      <c r="F31" s="23"/>
      <c r="G31" s="50"/>
    </row>
    <row r="32" spans="1:7" s="62" customFormat="1" ht="12.75">
      <c r="A32" s="82" t="s">
        <v>3</v>
      </c>
      <c r="B32" s="82"/>
      <c r="C32" s="64" t="s">
        <v>4</v>
      </c>
      <c r="D32" s="45"/>
      <c r="E32" s="48"/>
      <c r="F32" s="65" t="s">
        <v>32</v>
      </c>
      <c r="G32" s="134">
        <f>SUM(G6:G31)</f>
        <v>0</v>
      </c>
    </row>
    <row r="34" ht="26.25" customHeight="1"/>
    <row r="35" ht="18" customHeight="1"/>
    <row r="36" ht="12.75" customHeight="1"/>
    <row r="37" ht="12.75" customHeight="1"/>
    <row r="38" ht="3" customHeight="1"/>
  </sheetData>
  <sheetProtection/>
  <printOptions/>
  <pageMargins left="0.984251968503937" right="0.1968503937007874" top="0.7874015748031497" bottom="0.3937007874015748" header="0.3937007874015748" footer="0.1968503937007874"/>
  <pageSetup firstPageNumber="1" useFirstPageNumber="1" horizontalDpi="600" verticalDpi="600" orientation="portrait" paperSize="9" scale="94" r:id="rId1"/>
  <headerFooter alignWithMargins="0">
    <oddHeader>&amp;C&amp;F</oddHeader>
    <oddFooter>&amp;RStran &amp;P od &amp;N</oddFooter>
  </headerFooter>
</worksheet>
</file>

<file path=xl/worksheets/sheet5.xml><?xml version="1.0" encoding="utf-8"?>
<worksheet xmlns="http://schemas.openxmlformats.org/spreadsheetml/2006/main" xmlns:r="http://schemas.openxmlformats.org/officeDocument/2006/relationships">
  <dimension ref="A1:CS26"/>
  <sheetViews>
    <sheetView view="pageBreakPreview" zoomScale="90" zoomScaleSheetLayoutView="90" zoomScalePageLayoutView="0" workbookViewId="0" topLeftCell="A1">
      <selection activeCell="F7" sqref="F7"/>
    </sheetView>
  </sheetViews>
  <sheetFormatPr defaultColWidth="9.00390625" defaultRowHeight="12.75"/>
  <cols>
    <col min="1" max="1" width="3.50390625" style="24" customWidth="1"/>
    <col min="2" max="2" width="6.125" style="24" customWidth="1"/>
    <col min="3" max="3" width="33.625" style="0" customWidth="1"/>
    <col min="4" max="4" width="9.00390625" style="13" customWidth="1"/>
    <col min="5" max="5" width="6.50390625" style="5" customWidth="1"/>
    <col min="6" max="6" width="15.50390625" style="13" customWidth="1"/>
    <col min="7" max="7" width="17.50390625" style="13" customWidth="1"/>
  </cols>
  <sheetData>
    <row r="1" spans="1:7" s="26" customFormat="1" ht="12.75">
      <c r="A1" s="73" t="s">
        <v>14</v>
      </c>
      <c r="B1" s="73"/>
      <c r="C1" s="73" t="s">
        <v>15</v>
      </c>
      <c r="D1" s="2" t="s">
        <v>16</v>
      </c>
      <c r="E1" s="2" t="s">
        <v>17</v>
      </c>
      <c r="F1" s="2" t="s">
        <v>18</v>
      </c>
      <c r="G1" s="2" t="s">
        <v>19</v>
      </c>
    </row>
    <row r="2" spans="1:7" s="26" customFormat="1" ht="13.5" thickBot="1">
      <c r="A2" s="74" t="s">
        <v>20</v>
      </c>
      <c r="B2" s="74"/>
      <c r="C2" s="74" t="s">
        <v>21</v>
      </c>
      <c r="D2" s="10" t="s">
        <v>20</v>
      </c>
      <c r="E2" s="10"/>
      <c r="F2" s="10" t="s">
        <v>22</v>
      </c>
      <c r="G2" s="19"/>
    </row>
    <row r="3" spans="1:7" ht="13.5" thickTop="1">
      <c r="A3" s="61" t="s">
        <v>5</v>
      </c>
      <c r="B3" s="61"/>
      <c r="C3" s="20" t="s">
        <v>6</v>
      </c>
      <c r="D3" s="23"/>
      <c r="E3" s="29"/>
      <c r="F3" s="23"/>
      <c r="G3" s="23"/>
    </row>
    <row r="4" spans="1:7" ht="12.75">
      <c r="A4" s="61"/>
      <c r="B4" s="61"/>
      <c r="C4" s="20"/>
      <c r="D4" s="23"/>
      <c r="E4" s="29"/>
      <c r="F4" s="23"/>
      <c r="G4" s="23"/>
    </row>
    <row r="5" spans="1:7" ht="12.75">
      <c r="A5" s="77" t="s">
        <v>43</v>
      </c>
      <c r="B5" s="77"/>
      <c r="C5" s="14" t="s">
        <v>44</v>
      </c>
      <c r="D5" s="15"/>
      <c r="E5" s="18"/>
      <c r="F5" s="15"/>
      <c r="G5" s="15"/>
    </row>
    <row r="6" spans="1:7" ht="39">
      <c r="A6" s="24">
        <v>31</v>
      </c>
      <c r="B6" s="24">
        <v>131</v>
      </c>
      <c r="C6" s="63" t="s">
        <v>81</v>
      </c>
      <c r="D6" s="11">
        <v>1144</v>
      </c>
      <c r="E6" s="4" t="s">
        <v>31</v>
      </c>
      <c r="F6" s="127"/>
      <c r="G6" s="127">
        <f>D6*F6</f>
        <v>0</v>
      </c>
    </row>
    <row r="7" spans="3:7" ht="12.75">
      <c r="C7" s="63"/>
      <c r="D7" s="11"/>
      <c r="E7" s="4"/>
      <c r="F7" s="96"/>
      <c r="G7" s="98"/>
    </row>
    <row r="8" spans="1:7" ht="39" customHeight="1">
      <c r="A8" s="24">
        <v>31</v>
      </c>
      <c r="B8" s="24">
        <v>574</v>
      </c>
      <c r="C8" s="63" t="s">
        <v>102</v>
      </c>
      <c r="D8" s="11">
        <v>6253</v>
      </c>
      <c r="E8" s="4" t="s">
        <v>30</v>
      </c>
      <c r="F8" s="127"/>
      <c r="G8" s="127">
        <f>D8*F8</f>
        <v>0</v>
      </c>
    </row>
    <row r="9" spans="3:7" ht="12.75">
      <c r="C9" s="63"/>
      <c r="D9" s="11"/>
      <c r="E9" s="4"/>
      <c r="F9" s="96"/>
      <c r="G9" s="98"/>
    </row>
    <row r="10" spans="1:7" ht="12.75">
      <c r="A10" s="79" t="s">
        <v>45</v>
      </c>
      <c r="B10" s="79"/>
      <c r="C10" s="14" t="s">
        <v>46</v>
      </c>
      <c r="D10" s="25"/>
      <c r="E10" s="16"/>
      <c r="F10" s="120"/>
      <c r="G10" s="118"/>
    </row>
    <row r="11" spans="1:7" ht="36" customHeight="1">
      <c r="A11" s="61">
        <v>32</v>
      </c>
      <c r="B11" s="61">
        <v>283</v>
      </c>
      <c r="C11" s="129" t="s">
        <v>103</v>
      </c>
      <c r="D11" s="11">
        <v>6553</v>
      </c>
      <c r="E11" s="4" t="s">
        <v>30</v>
      </c>
      <c r="F11" s="127"/>
      <c r="G11" s="127">
        <f>D11*F11</f>
        <v>0</v>
      </c>
    </row>
    <row r="12" spans="1:7" ht="12.75" customHeight="1">
      <c r="A12" s="61"/>
      <c r="B12" s="61"/>
      <c r="C12" s="129"/>
      <c r="D12" s="11"/>
      <c r="E12" s="4"/>
      <c r="F12" s="127"/>
      <c r="G12" s="127"/>
    </row>
    <row r="13" spans="1:7" ht="12.75">
      <c r="A13" s="79" t="s">
        <v>47</v>
      </c>
      <c r="B13" s="79"/>
      <c r="C13" s="14" t="s">
        <v>48</v>
      </c>
      <c r="D13" s="25"/>
      <c r="E13" s="16"/>
      <c r="F13" s="25"/>
      <c r="G13" s="15"/>
    </row>
    <row r="14" spans="1:7" ht="38.25" customHeight="1">
      <c r="A14" s="24">
        <v>35</v>
      </c>
      <c r="B14" s="24">
        <v>214</v>
      </c>
      <c r="C14" s="6" t="s">
        <v>49</v>
      </c>
      <c r="D14" s="11">
        <v>1230</v>
      </c>
      <c r="E14" s="4" t="s">
        <v>50</v>
      </c>
      <c r="F14" s="173"/>
      <c r="G14" s="173">
        <f>D14*F14</f>
        <v>0</v>
      </c>
    </row>
    <row r="15" spans="3:7" ht="12.75" customHeight="1">
      <c r="C15" s="6"/>
      <c r="D15" s="11"/>
      <c r="E15" s="4"/>
      <c r="F15" s="173"/>
      <c r="G15" s="173"/>
    </row>
    <row r="16" spans="1:7" ht="42" customHeight="1">
      <c r="A16" s="24">
        <v>35</v>
      </c>
      <c r="B16" s="24">
        <v>235</v>
      </c>
      <c r="C16" s="6" t="s">
        <v>169</v>
      </c>
      <c r="D16" s="11">
        <v>37</v>
      </c>
      <c r="E16" s="4" t="s">
        <v>50</v>
      </c>
      <c r="F16" s="201"/>
      <c r="G16" s="173">
        <f>D16*F16</f>
        <v>0</v>
      </c>
    </row>
    <row r="17" spans="1:7" ht="12.75">
      <c r="A17" s="61"/>
      <c r="B17" s="61"/>
      <c r="C17" s="20"/>
      <c r="D17" s="28"/>
      <c r="E17" s="49"/>
      <c r="F17" s="111"/>
      <c r="G17" s="98"/>
    </row>
    <row r="18" spans="1:7" s="59" customFormat="1" ht="12.75">
      <c r="A18" s="116" t="s">
        <v>51</v>
      </c>
      <c r="B18" s="116"/>
      <c r="C18" s="117" t="s">
        <v>52</v>
      </c>
      <c r="D18" s="118"/>
      <c r="E18" s="119"/>
      <c r="F18" s="118"/>
      <c r="G18" s="118"/>
    </row>
    <row r="19" spans="1:97" s="59" customFormat="1" ht="27" customHeight="1">
      <c r="A19" s="78">
        <v>36</v>
      </c>
      <c r="B19" s="78">
        <v>133</v>
      </c>
      <c r="C19" s="107" t="s">
        <v>104</v>
      </c>
      <c r="D19" s="96">
        <v>981</v>
      </c>
      <c r="E19" s="109" t="s">
        <v>30</v>
      </c>
      <c r="F19" s="127"/>
      <c r="G19" s="127">
        <f>D19*F19</f>
        <v>0</v>
      </c>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row>
    <row r="20" spans="1:97" s="7" customFormat="1" ht="13.5" thickBot="1">
      <c r="A20" s="81"/>
      <c r="B20" s="81"/>
      <c r="C20" s="86"/>
      <c r="D20" s="12"/>
      <c r="E20" s="87"/>
      <c r="F20" s="12"/>
      <c r="G20" s="8"/>
      <c r="H20" s="20"/>
      <c r="I20" s="20"/>
      <c r="J20" s="20"/>
      <c r="K20" s="20"/>
      <c r="L20" s="20"/>
      <c r="M20" s="20"/>
      <c r="N20" s="20"/>
      <c r="O20" s="20"/>
      <c r="P20" s="20"/>
      <c r="Q20" s="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row>
    <row r="21" spans="1:97" s="20" customFormat="1" ht="12.75">
      <c r="A21" s="61"/>
      <c r="B21" s="61"/>
      <c r="C21" s="32"/>
      <c r="D21" s="23"/>
      <c r="E21" s="29"/>
      <c r="F21" s="23"/>
      <c r="G21" s="50"/>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row>
    <row r="22" spans="1:7" ht="14.25" customHeight="1">
      <c r="A22" s="82" t="s">
        <v>5</v>
      </c>
      <c r="B22" s="82"/>
      <c r="C22" s="52" t="s">
        <v>6</v>
      </c>
      <c r="D22" s="53"/>
      <c r="E22" s="46"/>
      <c r="F22" s="47" t="s">
        <v>32</v>
      </c>
      <c r="G22" s="134">
        <f>SUM(G6:G20)</f>
        <v>0</v>
      </c>
    </row>
    <row r="23" spans="1:7" ht="12.75">
      <c r="A23" s="85"/>
      <c r="B23" s="85"/>
      <c r="G23" s="71"/>
    </row>
    <row r="26" ht="12.75">
      <c r="F26"/>
    </row>
  </sheetData>
  <sheetProtection/>
  <printOptions/>
  <pageMargins left="0.984251968503937" right="0.1968503937007874" top="0.7874015748031497" bottom="0.3937007874015748" header="0.3937007874015748" footer="0.1968503937007874"/>
  <pageSetup firstPageNumber="1" useFirstPageNumber="1" horizontalDpi="600" verticalDpi="600" orientation="portrait" paperSize="9" scale="94" r:id="rId1"/>
  <headerFooter alignWithMargins="0">
    <oddHeader>&amp;C&amp;F</oddHeader>
    <oddFooter>&amp;RStran &amp;P od &amp;N</oddFooter>
  </headerFooter>
</worksheet>
</file>

<file path=xl/worksheets/sheet6.xml><?xml version="1.0" encoding="utf-8"?>
<worksheet xmlns="http://schemas.openxmlformats.org/spreadsheetml/2006/main" xmlns:r="http://schemas.openxmlformats.org/officeDocument/2006/relationships">
  <dimension ref="A1:G52"/>
  <sheetViews>
    <sheetView view="pageBreakPreview" zoomScale="90" zoomScaleSheetLayoutView="90" zoomScalePageLayoutView="0" workbookViewId="0" topLeftCell="A1">
      <selection activeCell="F5" sqref="F5"/>
    </sheetView>
  </sheetViews>
  <sheetFormatPr defaultColWidth="9.00390625" defaultRowHeight="12.75"/>
  <cols>
    <col min="1" max="1" width="3.50390625" style="24" customWidth="1"/>
    <col min="2" max="2" width="6.125" style="24" customWidth="1"/>
    <col min="3" max="3" width="33.625" style="0" customWidth="1"/>
    <col min="4" max="4" width="8.50390625" style="13" customWidth="1"/>
    <col min="5" max="5" width="6.50390625" style="26" customWidth="1"/>
    <col min="6" max="6" width="15.50390625" style="13" customWidth="1"/>
    <col min="7" max="7" width="17.50390625" style="13" customWidth="1"/>
  </cols>
  <sheetData>
    <row r="1" spans="1:7" ht="12.75">
      <c r="A1" s="73" t="s">
        <v>14</v>
      </c>
      <c r="B1" s="73"/>
      <c r="C1" s="73" t="s">
        <v>15</v>
      </c>
      <c r="D1" s="2" t="s">
        <v>16</v>
      </c>
      <c r="E1" s="2" t="s">
        <v>17</v>
      </c>
      <c r="F1" s="2" t="s">
        <v>18</v>
      </c>
      <c r="G1" s="2" t="s">
        <v>19</v>
      </c>
    </row>
    <row r="2" spans="1:7" ht="13.5" thickBot="1">
      <c r="A2" s="74" t="s">
        <v>20</v>
      </c>
      <c r="B2" s="74"/>
      <c r="C2" s="74" t="s">
        <v>21</v>
      </c>
      <c r="D2" s="10" t="s">
        <v>20</v>
      </c>
      <c r="E2" s="10"/>
      <c r="F2" s="10" t="s">
        <v>22</v>
      </c>
      <c r="G2" s="19"/>
    </row>
    <row r="3" spans="1:7" ht="13.5" thickTop="1">
      <c r="A3" s="61" t="s">
        <v>7</v>
      </c>
      <c r="B3" s="61"/>
      <c r="C3" s="20" t="s">
        <v>8</v>
      </c>
      <c r="D3" s="23"/>
      <c r="E3" s="29"/>
      <c r="F3" s="23"/>
      <c r="G3" s="23"/>
    </row>
    <row r="4" spans="1:7" ht="12.75">
      <c r="A4" s="77" t="s">
        <v>53</v>
      </c>
      <c r="B4" s="77"/>
      <c r="C4" s="14" t="s">
        <v>54</v>
      </c>
      <c r="D4" s="25"/>
      <c r="E4" s="31"/>
      <c r="F4" s="25"/>
      <c r="G4" s="25"/>
    </row>
    <row r="5" spans="1:7" ht="52.5">
      <c r="A5" s="75">
        <v>41</v>
      </c>
      <c r="B5" s="75">
        <v>121</v>
      </c>
      <c r="C5" s="84" t="s">
        <v>105</v>
      </c>
      <c r="D5" s="96">
        <v>2</v>
      </c>
      <c r="E5" s="29" t="s">
        <v>30</v>
      </c>
      <c r="F5" s="158"/>
      <c r="G5" s="158">
        <f>D5*F5</f>
        <v>0</v>
      </c>
    </row>
    <row r="6" spans="1:7" ht="12.75">
      <c r="A6" s="75"/>
      <c r="B6" s="75"/>
      <c r="C6" s="84"/>
      <c r="D6" s="96"/>
      <c r="E6" s="29"/>
      <c r="F6" s="158"/>
      <c r="G6" s="158"/>
    </row>
    <row r="7" spans="1:7" ht="52.5">
      <c r="A7" s="24">
        <v>41</v>
      </c>
      <c r="B7" s="24">
        <v>321</v>
      </c>
      <c r="C7" s="176" t="s">
        <v>140</v>
      </c>
      <c r="D7" s="11">
        <v>90</v>
      </c>
      <c r="E7" s="5" t="s">
        <v>50</v>
      </c>
      <c r="F7" s="173"/>
      <c r="G7" s="173">
        <f>D7*F7</f>
        <v>0</v>
      </c>
    </row>
    <row r="8" spans="3:7" ht="12.75">
      <c r="C8" s="176"/>
      <c r="D8" s="11"/>
      <c r="E8" s="5"/>
      <c r="F8" s="173"/>
      <c r="G8" s="173"/>
    </row>
    <row r="9" spans="1:7" ht="12.75">
      <c r="A9" s="77" t="s">
        <v>86</v>
      </c>
      <c r="B9" s="77"/>
      <c r="C9" s="14" t="s">
        <v>87</v>
      </c>
      <c r="D9" s="103"/>
      <c r="E9" s="14"/>
      <c r="F9" s="160"/>
      <c r="G9" s="161"/>
    </row>
    <row r="10" spans="1:7" ht="53.25" customHeight="1">
      <c r="A10" s="75">
        <v>42</v>
      </c>
      <c r="B10" s="75">
        <v>163</v>
      </c>
      <c r="C10" s="146" t="s">
        <v>88</v>
      </c>
      <c r="D10" s="96">
        <v>356</v>
      </c>
      <c r="E10" s="29" t="s">
        <v>50</v>
      </c>
      <c r="F10" s="158"/>
      <c r="G10" s="158">
        <f>D10*F10</f>
        <v>0</v>
      </c>
    </row>
    <row r="11" spans="1:7" ht="12.75">
      <c r="A11" s="75"/>
      <c r="B11" s="75"/>
      <c r="C11" s="20"/>
      <c r="D11" s="93"/>
      <c r="E11" s="20"/>
      <c r="F11" s="162"/>
      <c r="G11" s="163"/>
    </row>
    <row r="12" spans="1:7" ht="51" customHeight="1">
      <c r="A12" s="61">
        <v>42</v>
      </c>
      <c r="B12" s="61">
        <v>165</v>
      </c>
      <c r="C12" s="32" t="s">
        <v>89</v>
      </c>
      <c r="D12" s="96">
        <v>384</v>
      </c>
      <c r="E12" s="29" t="s">
        <v>50</v>
      </c>
      <c r="F12" s="158"/>
      <c r="G12" s="158">
        <f>D12*F12</f>
        <v>0</v>
      </c>
    </row>
    <row r="13" spans="1:7" ht="12.75" customHeight="1">
      <c r="A13" s="61"/>
      <c r="B13" s="61"/>
      <c r="C13" s="32"/>
      <c r="D13" s="96"/>
      <c r="E13" s="29"/>
      <c r="F13" s="158"/>
      <c r="G13" s="158"/>
    </row>
    <row r="14" spans="1:7" ht="51" customHeight="1">
      <c r="A14" s="61">
        <v>42</v>
      </c>
      <c r="B14" s="61" t="s">
        <v>107</v>
      </c>
      <c r="C14" s="32" t="s">
        <v>106</v>
      </c>
      <c r="D14" s="96">
        <v>40</v>
      </c>
      <c r="E14" s="29" t="s">
        <v>50</v>
      </c>
      <c r="F14" s="158"/>
      <c r="G14" s="158">
        <f>D14*F14</f>
        <v>0</v>
      </c>
    </row>
    <row r="15" spans="1:7" ht="12.75" customHeight="1">
      <c r="A15" s="75"/>
      <c r="B15" s="75"/>
      <c r="C15" s="84"/>
      <c r="D15" s="96"/>
      <c r="E15" s="49"/>
      <c r="F15" s="158"/>
      <c r="G15" s="158"/>
    </row>
    <row r="16" spans="1:7" ht="12.75" customHeight="1">
      <c r="A16" s="77" t="s">
        <v>55</v>
      </c>
      <c r="B16" s="77"/>
      <c r="C16" s="14" t="s">
        <v>56</v>
      </c>
      <c r="D16" s="103"/>
      <c r="E16" s="14"/>
      <c r="F16" s="160"/>
      <c r="G16" s="161"/>
    </row>
    <row r="17" spans="1:7" ht="65.25" customHeight="1">
      <c r="A17" s="61">
        <v>43</v>
      </c>
      <c r="B17" s="61">
        <v>324</v>
      </c>
      <c r="C17" s="32" t="s">
        <v>108</v>
      </c>
      <c r="D17" s="96">
        <v>30</v>
      </c>
      <c r="E17" s="29" t="s">
        <v>50</v>
      </c>
      <c r="F17" s="158"/>
      <c r="G17" s="158">
        <f>D17*F17</f>
        <v>0</v>
      </c>
    </row>
    <row r="18" spans="1:7" ht="12.75" customHeight="1">
      <c r="A18" s="61"/>
      <c r="B18" s="61"/>
      <c r="C18" s="32"/>
      <c r="D18" s="96"/>
      <c r="E18" s="29"/>
      <c r="F18" s="158"/>
      <c r="G18" s="158"/>
    </row>
    <row r="19" spans="1:7" ht="64.5" customHeight="1">
      <c r="A19" s="61">
        <v>43</v>
      </c>
      <c r="B19" s="61">
        <v>325</v>
      </c>
      <c r="C19" s="32" t="s">
        <v>109</v>
      </c>
      <c r="D19" s="96">
        <v>224</v>
      </c>
      <c r="E19" s="29" t="s">
        <v>50</v>
      </c>
      <c r="F19" s="158"/>
      <c r="G19" s="158">
        <f>D19*F19</f>
        <v>0</v>
      </c>
    </row>
    <row r="20" spans="1:7" ht="12.75" customHeight="1">
      <c r="A20" s="61"/>
      <c r="B20" s="61"/>
      <c r="C20" s="32"/>
      <c r="D20" s="96"/>
      <c r="E20" s="29"/>
      <c r="F20" s="158"/>
      <c r="G20" s="158"/>
    </row>
    <row r="21" spans="1:7" ht="69" customHeight="1">
      <c r="A21" s="61">
        <v>43</v>
      </c>
      <c r="B21" s="61">
        <v>326</v>
      </c>
      <c r="C21" s="32" t="s">
        <v>110</v>
      </c>
      <c r="D21" s="96">
        <v>53</v>
      </c>
      <c r="E21" s="29" t="s">
        <v>50</v>
      </c>
      <c r="F21" s="158"/>
      <c r="G21" s="158">
        <f>D21*F21</f>
        <v>0</v>
      </c>
    </row>
    <row r="22" spans="1:7" ht="12.75">
      <c r="A22" s="75"/>
      <c r="B22" s="75"/>
      <c r="C22" s="20"/>
      <c r="D22" s="93"/>
      <c r="E22" s="54"/>
      <c r="F22" s="164"/>
      <c r="G22" s="165"/>
    </row>
    <row r="23" spans="1:7" ht="12.75">
      <c r="A23" s="77" t="s">
        <v>57</v>
      </c>
      <c r="B23" s="77"/>
      <c r="C23" s="14" t="s">
        <v>58</v>
      </c>
      <c r="D23" s="103"/>
      <c r="E23" s="31"/>
      <c r="F23" s="166"/>
      <c r="G23" s="167"/>
    </row>
    <row r="24" spans="1:7" ht="39">
      <c r="A24" s="24">
        <v>44</v>
      </c>
      <c r="B24" s="24">
        <v>133</v>
      </c>
      <c r="C24" s="6" t="s">
        <v>82</v>
      </c>
      <c r="D24" s="96">
        <v>9</v>
      </c>
      <c r="E24" s="29" t="s">
        <v>27</v>
      </c>
      <c r="F24" s="158"/>
      <c r="G24" s="158">
        <f>D24*F24</f>
        <v>0</v>
      </c>
    </row>
    <row r="25" spans="3:7" ht="12.75">
      <c r="C25" s="6"/>
      <c r="D25" s="96"/>
      <c r="E25" s="29"/>
      <c r="F25" s="158"/>
      <c r="G25" s="158"/>
    </row>
    <row r="26" spans="1:7" ht="39">
      <c r="A26" s="24">
        <v>44</v>
      </c>
      <c r="B26" s="24">
        <v>143</v>
      </c>
      <c r="C26" s="6" t="s">
        <v>111</v>
      </c>
      <c r="D26" s="96">
        <v>13</v>
      </c>
      <c r="E26" s="29" t="s">
        <v>27</v>
      </c>
      <c r="F26" s="158"/>
      <c r="G26" s="158">
        <f>D26*F26</f>
        <v>0</v>
      </c>
    </row>
    <row r="27" spans="3:7" ht="12.75">
      <c r="C27" s="6"/>
      <c r="D27" s="96"/>
      <c r="E27" s="29"/>
      <c r="F27" s="158"/>
      <c r="G27" s="158"/>
    </row>
    <row r="28" spans="1:7" ht="39">
      <c r="A28" s="24">
        <v>44</v>
      </c>
      <c r="B28" s="24">
        <v>163</v>
      </c>
      <c r="C28" s="6" t="s">
        <v>112</v>
      </c>
      <c r="D28" s="96">
        <v>13</v>
      </c>
      <c r="E28" s="29" t="s">
        <v>27</v>
      </c>
      <c r="F28" s="158"/>
      <c r="G28" s="158">
        <f>D28*F28</f>
        <v>0</v>
      </c>
    </row>
    <row r="29" spans="3:7" ht="12.75">
      <c r="C29" s="6"/>
      <c r="D29" s="96"/>
      <c r="E29" s="29"/>
      <c r="F29" s="158"/>
      <c r="G29" s="158"/>
    </row>
    <row r="30" spans="1:7" ht="39">
      <c r="A30" s="24">
        <v>44</v>
      </c>
      <c r="B30" s="24">
        <v>173</v>
      </c>
      <c r="C30" s="6" t="s">
        <v>113</v>
      </c>
      <c r="D30" s="96">
        <v>1</v>
      </c>
      <c r="E30" s="29" t="s">
        <v>27</v>
      </c>
      <c r="F30" s="158"/>
      <c r="G30" s="158">
        <f>D30*F30</f>
        <v>0</v>
      </c>
    </row>
    <row r="31" spans="3:7" ht="12.75">
      <c r="C31" s="6"/>
      <c r="D31" s="96"/>
      <c r="E31" s="29"/>
      <c r="F31" s="158"/>
      <c r="G31" s="158"/>
    </row>
    <row r="32" spans="1:7" ht="38.25" customHeight="1">
      <c r="A32" s="24">
        <v>44</v>
      </c>
      <c r="B32" s="24">
        <v>855</v>
      </c>
      <c r="C32" s="32" t="s">
        <v>128</v>
      </c>
      <c r="D32" s="96">
        <v>3</v>
      </c>
      <c r="E32" s="29" t="s">
        <v>27</v>
      </c>
      <c r="F32" s="158"/>
      <c r="G32" s="158">
        <f>D32*F32</f>
        <v>0</v>
      </c>
    </row>
    <row r="33" spans="3:7" ht="12.75">
      <c r="C33" s="6"/>
      <c r="D33" s="96"/>
      <c r="E33" s="29"/>
      <c r="F33" s="158"/>
      <c r="G33" s="158"/>
    </row>
    <row r="34" spans="1:7" ht="38.25" customHeight="1">
      <c r="A34" s="24">
        <v>44</v>
      </c>
      <c r="B34" s="24">
        <v>855</v>
      </c>
      <c r="C34" s="32" t="s">
        <v>118</v>
      </c>
      <c r="D34" s="96">
        <v>7</v>
      </c>
      <c r="E34" s="29" t="s">
        <v>27</v>
      </c>
      <c r="F34" s="158"/>
      <c r="G34" s="158">
        <f>D34*F34</f>
        <v>0</v>
      </c>
    </row>
    <row r="35" spans="3:7" ht="12.75">
      <c r="C35" s="6"/>
      <c r="D35" s="96"/>
      <c r="E35" s="29"/>
      <c r="F35" s="168"/>
      <c r="G35" s="159"/>
    </row>
    <row r="36" spans="1:7" ht="37.5" customHeight="1">
      <c r="A36" s="24">
        <v>44</v>
      </c>
      <c r="B36" s="24">
        <v>977</v>
      </c>
      <c r="C36" s="32" t="s">
        <v>138</v>
      </c>
      <c r="D36" s="96">
        <v>26</v>
      </c>
      <c r="E36" s="29" t="s">
        <v>27</v>
      </c>
      <c r="F36" s="158"/>
      <c r="G36" s="158">
        <f>D36*F36</f>
        <v>0</v>
      </c>
    </row>
    <row r="37" spans="3:7" ht="12.75" customHeight="1">
      <c r="C37" s="32"/>
      <c r="D37" s="96"/>
      <c r="E37" s="29"/>
      <c r="F37" s="168"/>
      <c r="G37" s="159"/>
    </row>
    <row r="38" spans="1:7" ht="25.5" customHeight="1">
      <c r="A38" s="61">
        <v>44</v>
      </c>
      <c r="B38" s="61">
        <v>996</v>
      </c>
      <c r="C38" s="139" t="s">
        <v>154</v>
      </c>
      <c r="D38" s="96">
        <v>24</v>
      </c>
      <c r="E38" s="29" t="s">
        <v>27</v>
      </c>
      <c r="F38" s="158"/>
      <c r="G38" s="158">
        <f>D38*F38</f>
        <v>0</v>
      </c>
    </row>
    <row r="39" spans="1:7" ht="12.75" customHeight="1">
      <c r="A39" s="61"/>
      <c r="B39" s="61"/>
      <c r="C39" s="139"/>
      <c r="D39" s="96"/>
      <c r="E39" s="29"/>
      <c r="F39" s="158"/>
      <c r="G39" s="158"/>
    </row>
    <row r="40" spans="1:7" ht="12.75">
      <c r="A40" s="77" t="s">
        <v>115</v>
      </c>
      <c r="B40" s="77"/>
      <c r="C40" s="14" t="s">
        <v>114</v>
      </c>
      <c r="D40" s="103"/>
      <c r="E40" s="31"/>
      <c r="F40" s="166"/>
      <c r="G40" s="167"/>
    </row>
    <row r="41" spans="1:7" ht="39">
      <c r="A41" s="24">
        <v>45</v>
      </c>
      <c r="B41" s="24">
        <v>115</v>
      </c>
      <c r="C41" s="32" t="s">
        <v>116</v>
      </c>
      <c r="D41" s="96">
        <v>42</v>
      </c>
      <c r="E41" s="29" t="s">
        <v>50</v>
      </c>
      <c r="F41" s="158"/>
      <c r="G41" s="158">
        <f>D41*F41</f>
        <v>0</v>
      </c>
    </row>
    <row r="42" spans="3:7" ht="12.75">
      <c r="C42" s="32"/>
      <c r="D42" s="96"/>
      <c r="E42" s="29"/>
      <c r="F42" s="158"/>
      <c r="G42" s="158"/>
    </row>
    <row r="43" spans="1:7" ht="45" customHeight="1" thickBot="1">
      <c r="A43" s="81">
        <v>45</v>
      </c>
      <c r="B43" s="81">
        <v>213</v>
      </c>
      <c r="C43" s="86" t="s">
        <v>117</v>
      </c>
      <c r="D43" s="174">
        <v>5</v>
      </c>
      <c r="E43" s="87" t="s">
        <v>27</v>
      </c>
      <c r="F43" s="175"/>
      <c r="G43" s="175">
        <f>D43*F43</f>
        <v>0</v>
      </c>
    </row>
    <row r="44" spans="1:7" ht="12.75" customHeight="1">
      <c r="A44" s="61"/>
      <c r="B44" s="61"/>
      <c r="C44" s="139"/>
      <c r="D44" s="96"/>
      <c r="E44" s="29"/>
      <c r="F44" s="158"/>
      <c r="G44" s="158"/>
    </row>
    <row r="45" spans="1:7" s="72" customFormat="1" ht="12.75">
      <c r="A45" s="91" t="s">
        <v>7</v>
      </c>
      <c r="B45" s="91"/>
      <c r="C45" s="68" t="s">
        <v>8</v>
      </c>
      <c r="D45" s="69"/>
      <c r="E45" s="70"/>
      <c r="F45" s="69" t="s">
        <v>32</v>
      </c>
      <c r="G45" s="134">
        <f>SUM(G5:G44)</f>
        <v>0</v>
      </c>
    </row>
    <row r="46" spans="1:7" ht="12.75">
      <c r="A46" s="75"/>
      <c r="B46" s="75"/>
      <c r="C46" s="20"/>
      <c r="D46" s="28"/>
      <c r="E46" s="54"/>
      <c r="F46" s="28"/>
      <c r="G46" s="23"/>
    </row>
    <row r="47" spans="1:7" ht="12.75">
      <c r="A47" s="75"/>
      <c r="B47" s="75"/>
      <c r="C47" s="20"/>
      <c r="D47" s="28"/>
      <c r="E47" s="54"/>
      <c r="F47" s="28"/>
      <c r="G47" s="23"/>
    </row>
    <row r="48" spans="1:7" ht="12.75">
      <c r="A48" s="75"/>
      <c r="B48" s="75"/>
      <c r="C48" s="20"/>
      <c r="D48" s="28"/>
      <c r="E48" s="54"/>
      <c r="F48" s="28"/>
      <c r="G48" s="23"/>
    </row>
    <row r="49" spans="1:7" ht="12.75" hidden="1">
      <c r="A49" s="75"/>
      <c r="B49" s="75"/>
      <c r="C49" s="20"/>
      <c r="D49" s="28"/>
      <c r="E49" s="54"/>
      <c r="F49" s="28"/>
      <c r="G49" s="23"/>
    </row>
    <row r="50" spans="1:7" ht="13.5" hidden="1" thickBot="1">
      <c r="A50" s="81"/>
      <c r="B50" s="81"/>
      <c r="C50" s="7"/>
      <c r="D50" s="21"/>
      <c r="E50" s="30"/>
      <c r="F50" s="21"/>
      <c r="G50" s="21"/>
    </row>
    <row r="51" spans="1:7" ht="12.75" hidden="1">
      <c r="A51" s="82" t="s">
        <v>7</v>
      </c>
      <c r="B51" s="82"/>
      <c r="C51" s="52" t="s">
        <v>8</v>
      </c>
      <c r="D51" s="53"/>
      <c r="E51" s="55"/>
      <c r="F51" s="47" t="s">
        <v>32</v>
      </c>
      <c r="G51" s="45"/>
    </row>
    <row r="52" ht="12.75" hidden="1">
      <c r="F52"/>
    </row>
    <row r="53" ht="12.75" hidden="1"/>
    <row r="54" ht="12.75" hidden="1"/>
    <row r="55" ht="3" customHeight="1"/>
  </sheetData>
  <sheetProtection/>
  <printOptions/>
  <pageMargins left="1.0236220472440944" right="0.7480314960629921" top="0.7874015748031497" bottom="0.3937007874015748" header="0.3937007874015748" footer="0.1968503937007874"/>
  <pageSetup firstPageNumber="1" useFirstPageNumber="1" horizontalDpi="600" verticalDpi="600" orientation="portrait" paperSize="9" scale="92" r:id="rId1"/>
  <headerFooter alignWithMargins="0">
    <oddHeader>&amp;C&amp;F</oddHeader>
    <oddFooter>&amp;RStran &amp;P od &amp;N</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dimension ref="A1:G44"/>
  <sheetViews>
    <sheetView view="pageBreakPreview" zoomScale="90" zoomScaleSheetLayoutView="90" zoomScalePageLayoutView="0" workbookViewId="0" topLeftCell="A1">
      <selection activeCell="F6" sqref="F6"/>
    </sheetView>
  </sheetViews>
  <sheetFormatPr defaultColWidth="9.00390625" defaultRowHeight="12.75"/>
  <cols>
    <col min="1" max="1" width="3.50390625" style="85" customWidth="1"/>
    <col min="2" max="2" width="6.125" style="85" customWidth="1"/>
    <col min="3" max="3" width="33.625" style="0" customWidth="1"/>
    <col min="4" max="4" width="8.00390625" style="0" customWidth="1"/>
    <col min="5" max="5" width="6.50390625" style="5" customWidth="1"/>
    <col min="6" max="6" width="15.50390625" style="60" customWidth="1"/>
    <col min="7" max="7" width="17.50390625" style="0" customWidth="1"/>
  </cols>
  <sheetData>
    <row r="1" spans="1:7" ht="12.75">
      <c r="A1" s="73" t="s">
        <v>14</v>
      </c>
      <c r="B1" s="73"/>
      <c r="C1" s="1" t="s">
        <v>15</v>
      </c>
      <c r="D1" s="1" t="s">
        <v>16</v>
      </c>
      <c r="E1" s="1" t="s">
        <v>17</v>
      </c>
      <c r="F1" s="2" t="s">
        <v>18</v>
      </c>
      <c r="G1" s="1" t="s">
        <v>19</v>
      </c>
    </row>
    <row r="2" spans="1:7" ht="13.5" thickBot="1">
      <c r="A2" s="74" t="s">
        <v>20</v>
      </c>
      <c r="B2" s="74"/>
      <c r="C2" s="9" t="s">
        <v>21</v>
      </c>
      <c r="D2" s="9" t="s">
        <v>20</v>
      </c>
      <c r="E2" s="9"/>
      <c r="F2" s="10" t="s">
        <v>22</v>
      </c>
      <c r="G2" s="27"/>
    </row>
    <row r="3" spans="1:7" ht="13.5" thickTop="1">
      <c r="A3" s="99" t="s">
        <v>9</v>
      </c>
      <c r="B3" s="99"/>
      <c r="C3" s="100" t="s">
        <v>10</v>
      </c>
      <c r="D3" s="93"/>
      <c r="E3" s="97"/>
      <c r="F3" s="101"/>
      <c r="G3" s="93"/>
    </row>
    <row r="4" spans="1:7" s="20" customFormat="1" ht="12.75">
      <c r="A4" s="99"/>
      <c r="B4" s="99"/>
      <c r="C4" s="100"/>
      <c r="D4" s="93"/>
      <c r="E4" s="97"/>
      <c r="F4" s="101"/>
      <c r="G4" s="93"/>
    </row>
    <row r="5" spans="1:7" ht="12.75">
      <c r="A5" s="102" t="s">
        <v>59</v>
      </c>
      <c r="B5" s="102"/>
      <c r="C5" s="103" t="s">
        <v>60</v>
      </c>
      <c r="D5" s="103"/>
      <c r="E5" s="104"/>
      <c r="F5" s="105"/>
      <c r="G5" s="105"/>
    </row>
    <row r="6" spans="1:7" ht="38.25" customHeight="1">
      <c r="A6" s="106">
        <v>61</v>
      </c>
      <c r="B6" s="106">
        <v>122</v>
      </c>
      <c r="C6" s="145" t="s">
        <v>75</v>
      </c>
      <c r="D6" s="108">
        <v>23</v>
      </c>
      <c r="E6" s="109" t="s">
        <v>27</v>
      </c>
      <c r="F6" s="127"/>
      <c r="G6" s="127">
        <f>D6*F6</f>
        <v>0</v>
      </c>
    </row>
    <row r="7" spans="1:7" ht="12.75" customHeight="1">
      <c r="A7" s="106"/>
      <c r="B7" s="106"/>
      <c r="C7" s="145"/>
      <c r="D7" s="108"/>
      <c r="E7" s="109"/>
      <c r="F7" s="127"/>
      <c r="G7" s="127"/>
    </row>
    <row r="8" spans="1:7" ht="38.25" customHeight="1">
      <c r="A8" s="106">
        <v>61</v>
      </c>
      <c r="B8" s="106">
        <v>214</v>
      </c>
      <c r="C8" s="145" t="s">
        <v>127</v>
      </c>
      <c r="D8" s="108">
        <v>1</v>
      </c>
      <c r="E8" s="109" t="s">
        <v>27</v>
      </c>
      <c r="F8" s="158"/>
      <c r="G8" s="158">
        <f>D8*F8</f>
        <v>0</v>
      </c>
    </row>
    <row r="9" spans="1:7" ht="12.75" customHeight="1">
      <c r="A9" s="106"/>
      <c r="B9" s="106"/>
      <c r="C9" s="145"/>
      <c r="D9" s="108"/>
      <c r="E9" s="109"/>
      <c r="F9" s="158"/>
      <c r="G9" s="158"/>
    </row>
    <row r="10" spans="1:7" ht="51.75" customHeight="1">
      <c r="A10" s="106">
        <v>61</v>
      </c>
      <c r="B10" s="106" t="s">
        <v>90</v>
      </c>
      <c r="C10" s="107" t="s">
        <v>91</v>
      </c>
      <c r="D10" s="108">
        <v>18</v>
      </c>
      <c r="E10" s="109" t="s">
        <v>27</v>
      </c>
      <c r="F10" s="158"/>
      <c r="G10" s="158">
        <f>D10*F10</f>
        <v>0</v>
      </c>
    </row>
    <row r="11" spans="1:7" ht="12.75" customHeight="1">
      <c r="A11" s="106"/>
      <c r="B11" s="106"/>
      <c r="C11" s="107"/>
      <c r="D11" s="108"/>
      <c r="E11" s="109"/>
      <c r="F11" s="158"/>
      <c r="G11" s="158"/>
    </row>
    <row r="12" spans="1:7" ht="51.75" customHeight="1">
      <c r="A12" s="106">
        <v>61</v>
      </c>
      <c r="B12" s="106">
        <v>217</v>
      </c>
      <c r="C12" s="107" t="s">
        <v>92</v>
      </c>
      <c r="D12" s="108">
        <v>4</v>
      </c>
      <c r="E12" s="109" t="s">
        <v>27</v>
      </c>
      <c r="F12" s="158"/>
      <c r="G12" s="158">
        <f>D12*F12</f>
        <v>0</v>
      </c>
    </row>
    <row r="13" spans="1:7" ht="12.75" customHeight="1">
      <c r="A13" s="106"/>
      <c r="B13" s="106"/>
      <c r="C13" s="107"/>
      <c r="D13" s="108"/>
      <c r="E13" s="109"/>
      <c r="F13" s="158"/>
      <c r="G13" s="158"/>
    </row>
    <row r="14" spans="1:7" ht="57" customHeight="1">
      <c r="A14" s="106">
        <v>61</v>
      </c>
      <c r="B14" s="106">
        <v>452</v>
      </c>
      <c r="C14" s="76" t="s">
        <v>142</v>
      </c>
      <c r="D14" s="108">
        <v>8</v>
      </c>
      <c r="E14" s="109" t="s">
        <v>27</v>
      </c>
      <c r="F14" s="158"/>
      <c r="G14" s="158">
        <f>D14*F14</f>
        <v>0</v>
      </c>
    </row>
    <row r="15" spans="1:7" ht="12.75" customHeight="1">
      <c r="A15" s="106"/>
      <c r="B15" s="106"/>
      <c r="C15" s="107"/>
      <c r="D15" s="108"/>
      <c r="E15" s="109"/>
      <c r="F15" s="158"/>
      <c r="G15" s="158"/>
    </row>
    <row r="16" spans="1:7" ht="55.5" customHeight="1">
      <c r="A16" s="106">
        <v>61</v>
      </c>
      <c r="B16" s="106">
        <v>541</v>
      </c>
      <c r="C16" s="76" t="s">
        <v>143</v>
      </c>
      <c r="D16" s="108">
        <v>2</v>
      </c>
      <c r="E16" s="109" t="s">
        <v>27</v>
      </c>
      <c r="F16" s="158"/>
      <c r="G16" s="158">
        <f>D16*F16</f>
        <v>0</v>
      </c>
    </row>
    <row r="17" spans="1:7" ht="12.75" customHeight="1">
      <c r="A17" s="106"/>
      <c r="B17" s="106"/>
      <c r="C17" s="76"/>
      <c r="D17" s="108"/>
      <c r="E17" s="109"/>
      <c r="F17" s="158"/>
      <c r="G17" s="158"/>
    </row>
    <row r="18" spans="1:7" ht="25.5" customHeight="1">
      <c r="A18" s="106">
        <v>61</v>
      </c>
      <c r="B18" s="106">
        <v>546</v>
      </c>
      <c r="C18" s="76" t="s">
        <v>144</v>
      </c>
      <c r="D18" s="108">
        <v>6</v>
      </c>
      <c r="E18" s="109" t="s">
        <v>27</v>
      </c>
      <c r="F18" s="158"/>
      <c r="G18" s="158">
        <f>D18*F18</f>
        <v>0</v>
      </c>
    </row>
    <row r="19" spans="1:7" ht="12.75" customHeight="1">
      <c r="A19" s="106"/>
      <c r="B19" s="106"/>
      <c r="C19" s="76"/>
      <c r="D19" s="108"/>
      <c r="E19" s="109"/>
      <c r="F19" s="158"/>
      <c r="G19" s="158"/>
    </row>
    <row r="20" spans="1:7" ht="25.5" customHeight="1">
      <c r="A20" s="106">
        <v>61</v>
      </c>
      <c r="B20" s="106">
        <v>547</v>
      </c>
      <c r="C20" s="76" t="s">
        <v>146</v>
      </c>
      <c r="D20" s="108">
        <v>1</v>
      </c>
      <c r="E20" s="109" t="s">
        <v>27</v>
      </c>
      <c r="F20" s="158"/>
      <c r="G20" s="158">
        <f>D20*F20</f>
        <v>0</v>
      </c>
    </row>
    <row r="21" spans="1:7" ht="12.75" customHeight="1">
      <c r="A21" s="106"/>
      <c r="B21" s="106"/>
      <c r="C21" s="76"/>
      <c r="D21" s="108"/>
      <c r="E21" s="109"/>
      <c r="F21" s="158"/>
      <c r="G21" s="158"/>
    </row>
    <row r="22" spans="1:7" ht="25.5" customHeight="1">
      <c r="A22" s="106">
        <v>61</v>
      </c>
      <c r="B22" s="106">
        <v>548</v>
      </c>
      <c r="C22" s="76" t="s">
        <v>145</v>
      </c>
      <c r="D22" s="108">
        <v>2</v>
      </c>
      <c r="E22" s="109" t="s">
        <v>27</v>
      </c>
      <c r="F22" s="158"/>
      <c r="G22" s="158">
        <f>D22*F22</f>
        <v>0</v>
      </c>
    </row>
    <row r="23" spans="1:7" ht="12.75" customHeight="1">
      <c r="A23" s="106"/>
      <c r="B23" s="106"/>
      <c r="C23" s="76"/>
      <c r="D23" s="108"/>
      <c r="E23" s="109"/>
      <c r="F23" s="158"/>
      <c r="G23" s="158"/>
    </row>
    <row r="24" spans="1:7" ht="51.75" customHeight="1">
      <c r="A24" s="106">
        <v>61</v>
      </c>
      <c r="B24" s="106">
        <v>642</v>
      </c>
      <c r="C24" s="76" t="s">
        <v>147</v>
      </c>
      <c r="D24" s="108">
        <v>2</v>
      </c>
      <c r="E24" s="109" t="s">
        <v>27</v>
      </c>
      <c r="F24" s="158"/>
      <c r="G24" s="158">
        <f>D24*F24</f>
        <v>0</v>
      </c>
    </row>
    <row r="25" spans="1:7" ht="12.75" customHeight="1">
      <c r="A25" s="78"/>
      <c r="B25" s="78"/>
      <c r="C25" s="76"/>
      <c r="D25" s="96"/>
      <c r="E25" s="109"/>
      <c r="F25" s="168"/>
      <c r="G25" s="169"/>
    </row>
    <row r="26" spans="1:7" ht="12.75">
      <c r="A26" s="102" t="s">
        <v>79</v>
      </c>
      <c r="B26" s="102"/>
      <c r="C26" s="103" t="s">
        <v>80</v>
      </c>
      <c r="D26" s="103"/>
      <c r="E26" s="104"/>
      <c r="F26" s="170"/>
      <c r="G26" s="170"/>
    </row>
    <row r="27" spans="1:7" ht="67.5" customHeight="1">
      <c r="A27" s="24">
        <v>62</v>
      </c>
      <c r="B27" s="24">
        <v>121</v>
      </c>
      <c r="C27" s="6" t="s">
        <v>121</v>
      </c>
      <c r="D27" s="11">
        <v>30</v>
      </c>
      <c r="E27" s="4" t="s">
        <v>50</v>
      </c>
      <c r="F27" s="173"/>
      <c r="G27" s="173">
        <f>D27*F27</f>
        <v>0</v>
      </c>
    </row>
    <row r="28" spans="1:7" ht="12.75" customHeight="1">
      <c r="A28" s="24"/>
      <c r="B28" s="24"/>
      <c r="C28" s="6"/>
      <c r="D28" s="11"/>
      <c r="E28" s="4"/>
      <c r="F28" s="173"/>
      <c r="G28" s="173"/>
    </row>
    <row r="29" spans="1:7" ht="70.5" customHeight="1">
      <c r="A29" s="78">
        <v>62</v>
      </c>
      <c r="B29" s="78">
        <v>122</v>
      </c>
      <c r="C29" s="76" t="s">
        <v>148</v>
      </c>
      <c r="D29" s="96">
        <v>1282</v>
      </c>
      <c r="E29" s="29" t="s">
        <v>50</v>
      </c>
      <c r="F29" s="158"/>
      <c r="G29" s="158">
        <f>D29*F29</f>
        <v>0</v>
      </c>
    </row>
    <row r="30" spans="1:7" ht="12.75" customHeight="1">
      <c r="A30" s="78"/>
      <c r="B30" s="78"/>
      <c r="C30" s="76"/>
      <c r="D30" s="96"/>
      <c r="E30" s="29"/>
      <c r="F30" s="158"/>
      <c r="G30" s="158"/>
    </row>
    <row r="31" spans="1:7" ht="66" customHeight="1">
      <c r="A31" s="78">
        <v>62</v>
      </c>
      <c r="B31" s="78">
        <v>126</v>
      </c>
      <c r="C31" s="76" t="s">
        <v>93</v>
      </c>
      <c r="D31" s="96">
        <v>14</v>
      </c>
      <c r="E31" s="29" t="s">
        <v>50</v>
      </c>
      <c r="F31" s="158"/>
      <c r="G31" s="158">
        <f>D31*F31</f>
        <v>0</v>
      </c>
    </row>
    <row r="32" spans="1:7" ht="12.75">
      <c r="A32" s="99"/>
      <c r="B32" s="99"/>
      <c r="C32" s="93"/>
      <c r="D32" s="93"/>
      <c r="E32" s="97"/>
      <c r="F32" s="171"/>
      <c r="G32" s="171"/>
    </row>
    <row r="33" spans="1:7" ht="77.25" customHeight="1">
      <c r="A33" s="24">
        <v>62</v>
      </c>
      <c r="B33" s="24">
        <v>168</v>
      </c>
      <c r="C33" s="6" t="s">
        <v>149</v>
      </c>
      <c r="D33" s="11">
        <v>15</v>
      </c>
      <c r="E33" s="4" t="s">
        <v>30</v>
      </c>
      <c r="F33" s="173"/>
      <c r="G33" s="173">
        <f>D33*F33</f>
        <v>0</v>
      </c>
    </row>
    <row r="34" spans="1:7" ht="12.75" customHeight="1">
      <c r="A34" s="24"/>
      <c r="B34" s="24"/>
      <c r="C34" s="6"/>
      <c r="D34" s="11"/>
      <c r="E34" s="4"/>
      <c r="F34" s="173"/>
      <c r="G34" s="173"/>
    </row>
    <row r="35" spans="1:7" ht="27" customHeight="1">
      <c r="A35" s="78">
        <v>62</v>
      </c>
      <c r="B35" s="78">
        <v>251</v>
      </c>
      <c r="C35" s="76" t="s">
        <v>122</v>
      </c>
      <c r="D35" s="96">
        <v>997</v>
      </c>
      <c r="E35" s="29" t="s">
        <v>50</v>
      </c>
      <c r="F35" s="158"/>
      <c r="G35" s="158">
        <f>D35*F35</f>
        <v>0</v>
      </c>
    </row>
    <row r="36" spans="1:7" ht="12.75" customHeight="1">
      <c r="A36" s="78"/>
      <c r="B36" s="78"/>
      <c r="C36" s="76"/>
      <c r="D36" s="96"/>
      <c r="E36" s="29"/>
      <c r="F36" s="168"/>
      <c r="G36" s="169"/>
    </row>
    <row r="37" spans="1:7" ht="27.75" customHeight="1">
      <c r="A37" s="78">
        <v>62</v>
      </c>
      <c r="B37" s="78">
        <v>256</v>
      </c>
      <c r="C37" s="76" t="s">
        <v>85</v>
      </c>
      <c r="D37" s="96">
        <v>27</v>
      </c>
      <c r="E37" s="29" t="s">
        <v>50</v>
      </c>
      <c r="F37" s="158"/>
      <c r="G37" s="158">
        <f>D37*F37</f>
        <v>0</v>
      </c>
    </row>
    <row r="38" spans="1:7" ht="12.75" customHeight="1">
      <c r="A38" s="78"/>
      <c r="B38" s="78"/>
      <c r="C38" s="76"/>
      <c r="D38" s="96"/>
      <c r="E38" s="29"/>
      <c r="F38" s="158"/>
      <c r="G38" s="158"/>
    </row>
    <row r="39" spans="1:7" ht="98.25" customHeight="1">
      <c r="A39" s="78">
        <v>62</v>
      </c>
      <c r="B39" s="78">
        <v>448</v>
      </c>
      <c r="C39" s="76" t="s">
        <v>126</v>
      </c>
      <c r="D39" s="96">
        <v>27</v>
      </c>
      <c r="E39" s="29" t="s">
        <v>30</v>
      </c>
      <c r="F39" s="158"/>
      <c r="G39" s="158">
        <f>D39*F39</f>
        <v>0</v>
      </c>
    </row>
    <row r="40" spans="1:7" ht="12.75" customHeight="1">
      <c r="A40" s="78"/>
      <c r="B40" s="78"/>
      <c r="C40" s="76"/>
      <c r="D40" s="96"/>
      <c r="E40" s="29"/>
      <c r="F40" s="158"/>
      <c r="G40" s="158"/>
    </row>
    <row r="41" spans="1:7" ht="12.75">
      <c r="A41" s="102" t="s">
        <v>123</v>
      </c>
      <c r="B41" s="102"/>
      <c r="C41" s="103" t="s">
        <v>124</v>
      </c>
      <c r="D41" s="103"/>
      <c r="E41" s="104"/>
      <c r="F41" s="170"/>
      <c r="G41" s="170"/>
    </row>
    <row r="42" spans="1:7" ht="39" customHeight="1" thickBot="1">
      <c r="A42" s="155">
        <v>63</v>
      </c>
      <c r="B42" s="155">
        <v>123</v>
      </c>
      <c r="C42" s="156" t="s">
        <v>125</v>
      </c>
      <c r="D42" s="154">
        <v>44</v>
      </c>
      <c r="E42" s="157" t="s">
        <v>27</v>
      </c>
      <c r="F42" s="172"/>
      <c r="G42" s="172">
        <f>D42*F42</f>
        <v>0</v>
      </c>
    </row>
    <row r="43" spans="1:7" ht="12.75" customHeight="1">
      <c r="A43" s="78"/>
      <c r="B43" s="78"/>
      <c r="C43" s="76"/>
      <c r="D43" s="96"/>
      <c r="E43" s="29"/>
      <c r="F43" s="127"/>
      <c r="G43" s="127"/>
    </row>
    <row r="44" spans="1:7" ht="12.75">
      <c r="A44" s="112" t="s">
        <v>9</v>
      </c>
      <c r="B44" s="112"/>
      <c r="C44" s="113" t="s">
        <v>10</v>
      </c>
      <c r="D44" s="114"/>
      <c r="E44" s="115"/>
      <c r="F44" s="121" t="s">
        <v>32</v>
      </c>
      <c r="G44" s="135">
        <f>SUM(G6:G43)</f>
        <v>0</v>
      </c>
    </row>
  </sheetData>
  <sheetProtection/>
  <printOptions/>
  <pageMargins left="1.0236220472440944" right="0.7480314960629921" top="0.7874015748031497" bottom="0.3937007874015748" header="0.3937007874015748" footer="0.1968503937007874"/>
  <pageSetup firstPageNumber="1" useFirstPageNumber="1" horizontalDpi="600" verticalDpi="600" orientation="portrait" paperSize="9" scale="93" r:id="rId1"/>
  <headerFooter alignWithMargins="0">
    <oddHeader>&amp;C&amp;F</oddHeader>
    <oddFooter>&amp;RStran &amp;P od &amp;N</oddFooter>
  </headerFooter>
  <rowBreaks count="1" manualBreakCount="1">
    <brk id="29" max="6" man="1"/>
  </rowBreaks>
</worksheet>
</file>

<file path=xl/worksheets/sheet8.xml><?xml version="1.0" encoding="utf-8"?>
<worksheet xmlns="http://schemas.openxmlformats.org/spreadsheetml/2006/main" xmlns:r="http://schemas.openxmlformats.org/officeDocument/2006/relationships">
  <dimension ref="A1:BL12"/>
  <sheetViews>
    <sheetView view="pageBreakPreview" zoomScale="90" zoomScaleSheetLayoutView="90" workbookViewId="0" topLeftCell="A1">
      <selection activeCell="H19" sqref="H19"/>
    </sheetView>
  </sheetViews>
  <sheetFormatPr defaultColWidth="9.00390625" defaultRowHeight="12.75"/>
  <cols>
    <col min="1" max="1" width="3.50390625" style="0" customWidth="1"/>
    <col min="2" max="2" width="6.125" style="0" customWidth="1"/>
    <col min="3" max="3" width="33.625" style="0" customWidth="1"/>
    <col min="4" max="4" width="8.00390625" style="0" customWidth="1"/>
    <col min="5" max="5" width="6.50390625" style="0" customWidth="1"/>
    <col min="6" max="6" width="15.50390625" style="0" customWidth="1"/>
    <col min="7" max="7" width="17.50390625" style="0" customWidth="1"/>
  </cols>
  <sheetData>
    <row r="1" spans="1:7" ht="12.75">
      <c r="A1" s="73" t="s">
        <v>14</v>
      </c>
      <c r="B1" s="73"/>
      <c r="C1" s="73" t="s">
        <v>15</v>
      </c>
      <c r="D1" s="1" t="s">
        <v>16</v>
      </c>
      <c r="E1" s="1" t="s">
        <v>17</v>
      </c>
      <c r="F1" s="1" t="s">
        <v>18</v>
      </c>
      <c r="G1" s="1" t="s">
        <v>19</v>
      </c>
    </row>
    <row r="2" spans="1:7" ht="13.5" thickBot="1">
      <c r="A2" s="74" t="s">
        <v>20</v>
      </c>
      <c r="B2" s="74"/>
      <c r="C2" s="74" t="s">
        <v>21</v>
      </c>
      <c r="D2" s="9" t="s">
        <v>20</v>
      </c>
      <c r="E2" s="9"/>
      <c r="F2" s="9" t="s">
        <v>22</v>
      </c>
      <c r="G2" s="27"/>
    </row>
    <row r="3" spans="1:7" ht="13.5" thickTop="1">
      <c r="A3" s="20" t="s">
        <v>11</v>
      </c>
      <c r="B3" s="20"/>
      <c r="C3" s="22" t="s">
        <v>12</v>
      </c>
      <c r="D3" s="20"/>
      <c r="E3" s="20"/>
      <c r="F3" s="20"/>
      <c r="G3" s="20"/>
    </row>
    <row r="4" spans="1:7" ht="12.75">
      <c r="A4" s="14" t="s">
        <v>76</v>
      </c>
      <c r="B4" s="14"/>
      <c r="C4" s="14" t="s">
        <v>61</v>
      </c>
      <c r="D4" s="14"/>
      <c r="E4" s="14"/>
      <c r="F4" s="14"/>
      <c r="G4" s="57"/>
    </row>
    <row r="5" spans="1:7" ht="12.75">
      <c r="A5" s="61">
        <v>79</v>
      </c>
      <c r="B5" s="61">
        <v>311</v>
      </c>
      <c r="C5" s="32" t="s">
        <v>62</v>
      </c>
      <c r="D5" s="23">
        <v>120</v>
      </c>
      <c r="E5" s="29" t="s">
        <v>63</v>
      </c>
      <c r="F5" s="127"/>
      <c r="G5" s="127">
        <f>D5*F5</f>
        <v>0</v>
      </c>
    </row>
    <row r="6" spans="1:7" ht="12.75">
      <c r="A6" s="61"/>
      <c r="B6" s="61"/>
      <c r="C6" s="32"/>
      <c r="D6" s="23"/>
      <c r="E6" s="29"/>
      <c r="F6" s="33"/>
      <c r="G6" s="23"/>
    </row>
    <row r="7" spans="1:7" ht="12.75">
      <c r="A7" s="61">
        <v>79</v>
      </c>
      <c r="B7" s="61">
        <v>351</v>
      </c>
      <c r="C7" s="32" t="s">
        <v>77</v>
      </c>
      <c r="D7" s="23">
        <v>20</v>
      </c>
      <c r="E7" s="29" t="s">
        <v>63</v>
      </c>
      <c r="F7" s="127"/>
      <c r="G7" s="127">
        <f>D7*F7</f>
        <v>0</v>
      </c>
    </row>
    <row r="8" spans="1:7" ht="12.75">
      <c r="A8" s="61"/>
      <c r="B8" s="61"/>
      <c r="C8" s="32"/>
      <c r="D8" s="23"/>
      <c r="E8" s="29"/>
      <c r="F8" s="33"/>
      <c r="G8" s="23"/>
    </row>
    <row r="9" spans="1:7" ht="26.25">
      <c r="A9" s="61">
        <v>79</v>
      </c>
      <c r="B9" s="61">
        <v>514</v>
      </c>
      <c r="C9" s="32" t="s">
        <v>139</v>
      </c>
      <c r="D9" s="23">
        <v>1</v>
      </c>
      <c r="E9" s="29" t="s">
        <v>27</v>
      </c>
      <c r="F9" s="127"/>
      <c r="G9" s="127">
        <f>D9*F9</f>
        <v>0</v>
      </c>
    </row>
    <row r="10" spans="1:64" s="7" customFormat="1" ht="14.25" customHeight="1" thickBot="1">
      <c r="A10" s="81"/>
      <c r="B10" s="81"/>
      <c r="C10" s="86"/>
      <c r="D10" s="12"/>
      <c r="E10" s="87"/>
      <c r="F10" s="88"/>
      <c r="G10" s="8"/>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row>
    <row r="11" spans="1:7" s="20" customFormat="1" ht="14.25" customHeight="1">
      <c r="A11" s="61"/>
      <c r="B11" s="61"/>
      <c r="C11" s="32"/>
      <c r="D11" s="23"/>
      <c r="E11" s="29"/>
      <c r="F11" s="33"/>
      <c r="G11" s="50"/>
    </row>
    <row r="12" spans="1:7" s="20" customFormat="1" ht="12.75">
      <c r="A12" s="52" t="s">
        <v>11</v>
      </c>
      <c r="B12" s="52"/>
      <c r="C12" s="51" t="s">
        <v>12</v>
      </c>
      <c r="D12" s="44"/>
      <c r="E12" s="44"/>
      <c r="F12" s="47" t="s">
        <v>32</v>
      </c>
      <c r="G12" s="134">
        <f>SUM(G5:G10)</f>
        <v>0</v>
      </c>
    </row>
    <row r="13" s="20" customFormat="1" ht="12.75"/>
    <row r="14" ht="12" customHeight="1"/>
  </sheetData>
  <sheetProtection/>
  <printOptions/>
  <pageMargins left="1.0236220472440944" right="0.7480314960629921" top="0.7874015748031497" bottom="0.3937007874015748" header="0.3937007874015748" footer="0.1968503937007874"/>
  <pageSetup firstPageNumber="1" useFirstPageNumber="1" horizontalDpi="600" verticalDpi="600" orientation="portrait" paperSize="9" scale="93" r:id="rId1"/>
  <headerFooter alignWithMargins="0">
    <oddHeader>&amp;C&amp;F</oddHeader>
    <oddFooter>&amp;RStran &amp;P od &amp;N</oddFooter>
  </headerFooter>
</worksheet>
</file>

<file path=xl/worksheets/sheet9.xml><?xml version="1.0" encoding="utf-8"?>
<worksheet xmlns="http://schemas.openxmlformats.org/spreadsheetml/2006/main" xmlns:r="http://schemas.openxmlformats.org/officeDocument/2006/relationships">
  <dimension ref="B8:G39"/>
  <sheetViews>
    <sheetView view="pageBreakPreview" zoomScale="90" zoomScaleSheetLayoutView="90" zoomScalePageLayoutView="0" workbookViewId="0" topLeftCell="A7">
      <selection activeCell="G19" sqref="G19"/>
    </sheetView>
  </sheetViews>
  <sheetFormatPr defaultColWidth="9.00390625" defaultRowHeight="12.75"/>
  <cols>
    <col min="2" max="2" width="7.50390625" style="0" customWidth="1"/>
    <col min="6" max="6" width="9.50390625" style="0" customWidth="1"/>
    <col min="7" max="7" width="26.50390625" style="0" customWidth="1"/>
  </cols>
  <sheetData>
    <row r="6" ht="12" customHeight="1"/>
    <row r="8" spans="3:7" ht="21">
      <c r="C8" s="304" t="s">
        <v>0</v>
      </c>
      <c r="D8" s="305"/>
      <c r="E8" s="305"/>
      <c r="F8" s="305"/>
      <c r="G8" s="305"/>
    </row>
    <row r="9" spans="3:7" ht="17.25">
      <c r="C9" s="138"/>
      <c r="D9" s="5"/>
      <c r="E9" s="5"/>
      <c r="F9" s="5"/>
      <c r="G9" s="5"/>
    </row>
    <row r="10" spans="3:7" ht="16.5" customHeight="1">
      <c r="C10" s="297" t="s">
        <v>95</v>
      </c>
      <c r="D10" s="306"/>
      <c r="E10" s="306"/>
      <c r="F10" s="306"/>
      <c r="G10" s="306"/>
    </row>
    <row r="11" spans="3:7" ht="16.5" customHeight="1">
      <c r="C11" s="297" t="s">
        <v>96</v>
      </c>
      <c r="D11" s="306"/>
      <c r="E11" s="306"/>
      <c r="F11" s="306"/>
      <c r="G11" s="306"/>
    </row>
    <row r="12" spans="3:7" ht="7.5" customHeight="1">
      <c r="C12" s="152"/>
      <c r="D12" s="153"/>
      <c r="E12" s="153"/>
      <c r="F12" s="153"/>
      <c r="G12" s="153"/>
    </row>
    <row r="13" spans="3:7" ht="17.25">
      <c r="C13" s="299" t="s">
        <v>313</v>
      </c>
      <c r="D13" s="300"/>
      <c r="E13" s="300"/>
      <c r="F13" s="300"/>
      <c r="G13" s="300"/>
    </row>
    <row r="14" spans="3:7" ht="17.25">
      <c r="C14" s="299" t="s">
        <v>132</v>
      </c>
      <c r="D14" s="300"/>
      <c r="E14" s="300"/>
      <c r="F14" s="300"/>
      <c r="G14" s="300"/>
    </row>
    <row r="15" spans="3:7" ht="17.25">
      <c r="C15" s="37"/>
      <c r="D15" s="34"/>
      <c r="E15" s="35"/>
      <c r="F15" s="35"/>
      <c r="G15" s="36"/>
    </row>
    <row r="16" ht="12.75">
      <c r="G16" s="11"/>
    </row>
    <row r="17" spans="2:7" ht="15">
      <c r="B17" s="38" t="s">
        <v>1</v>
      </c>
      <c r="C17" s="43" t="s">
        <v>2</v>
      </c>
      <c r="D17" s="40"/>
      <c r="E17" s="41"/>
      <c r="F17" s="42"/>
      <c r="G17" s="147">
        <f>' preddela_P_ob_RC'!G13</f>
        <v>0</v>
      </c>
    </row>
    <row r="18" spans="2:7" ht="15">
      <c r="B18" s="38"/>
      <c r="C18" s="43"/>
      <c r="D18" s="40"/>
      <c r="E18" s="41"/>
      <c r="F18" s="42"/>
      <c r="G18" s="147"/>
    </row>
    <row r="19" spans="2:7" ht="15">
      <c r="B19" s="43" t="s">
        <v>3</v>
      </c>
      <c r="C19" s="39" t="s">
        <v>4</v>
      </c>
      <c r="D19" s="43"/>
      <c r="E19" s="43"/>
      <c r="F19" s="42"/>
      <c r="G19" s="147">
        <f>' zemeljska dela_P_ob_RC'!G30</f>
        <v>0</v>
      </c>
    </row>
    <row r="20" spans="2:7" ht="15">
      <c r="B20" s="43"/>
      <c r="C20" s="39"/>
      <c r="D20" s="43"/>
      <c r="E20" s="43"/>
      <c r="F20" s="42"/>
      <c r="G20" s="148"/>
    </row>
    <row r="21" spans="2:7" ht="15">
      <c r="B21" s="43" t="s">
        <v>5</v>
      </c>
      <c r="C21" s="39" t="s">
        <v>6</v>
      </c>
      <c r="D21" s="43"/>
      <c r="E21" s="43"/>
      <c r="F21" s="42"/>
      <c r="G21" s="147">
        <f>'voziscne konstrukcije_P_ob_RC'!G19</f>
        <v>0</v>
      </c>
    </row>
    <row r="22" spans="2:7" ht="15">
      <c r="B22" s="43"/>
      <c r="C22" s="39"/>
      <c r="D22" s="43"/>
      <c r="E22" s="43"/>
      <c r="F22" s="42"/>
      <c r="G22" s="148"/>
    </row>
    <row r="23" spans="2:7" ht="15">
      <c r="B23" s="43" t="s">
        <v>7</v>
      </c>
      <c r="C23" s="39" t="s">
        <v>8</v>
      </c>
      <c r="D23" s="43"/>
      <c r="E23" s="43"/>
      <c r="F23" s="42"/>
      <c r="G23" s="147">
        <f>odvodnjavanje_P_ob_RC!G16</f>
        <v>0</v>
      </c>
    </row>
    <row r="24" spans="2:7" ht="15">
      <c r="B24" s="43"/>
      <c r="C24" s="39"/>
      <c r="D24" s="43"/>
      <c r="E24" s="43"/>
      <c r="F24" s="42"/>
      <c r="G24" s="148"/>
    </row>
    <row r="25" spans="2:7" ht="15">
      <c r="B25" s="43" t="s">
        <v>9</v>
      </c>
      <c r="C25" s="39" t="s">
        <v>10</v>
      </c>
      <c r="D25" s="43"/>
      <c r="E25" s="43"/>
      <c r="F25" s="42"/>
      <c r="G25" s="147">
        <f>'prometna oprema_P_ob_RC'!G8</f>
        <v>0</v>
      </c>
    </row>
    <row r="26" spans="2:7" ht="15">
      <c r="B26" s="43"/>
      <c r="C26" s="39"/>
      <c r="D26" s="43"/>
      <c r="E26" s="43"/>
      <c r="F26" s="42"/>
      <c r="G26" s="148"/>
    </row>
    <row r="27" spans="2:7" ht="15">
      <c r="B27" s="130" t="s">
        <v>11</v>
      </c>
      <c r="C27" s="131" t="s">
        <v>12</v>
      </c>
      <c r="D27" s="130"/>
      <c r="E27" s="130"/>
      <c r="F27" s="42"/>
      <c r="G27" s="147">
        <f>'tuje storitve_P_ob_RC'!G12</f>
        <v>0</v>
      </c>
    </row>
    <row r="28" spans="2:7" ht="15" customHeight="1" thickBot="1">
      <c r="B28" s="132"/>
      <c r="C28" s="307"/>
      <c r="D28" s="308"/>
      <c r="E28" s="308"/>
      <c r="F28" s="308"/>
      <c r="G28" s="136"/>
    </row>
    <row r="29" spans="2:7" ht="15">
      <c r="B29" s="130"/>
      <c r="C29" s="26"/>
      <c r="D29" s="26"/>
      <c r="E29" s="26"/>
      <c r="F29" s="26"/>
      <c r="G29" s="149"/>
    </row>
    <row r="30" spans="3:7" ht="15" customHeight="1">
      <c r="C30" s="56" t="s">
        <v>13</v>
      </c>
      <c r="D30" s="44"/>
      <c r="E30" s="44"/>
      <c r="F30" s="44"/>
      <c r="G30" s="137">
        <f>SUM(G17:G28)</f>
        <v>0</v>
      </c>
    </row>
    <row r="31" ht="12.75">
      <c r="G31" s="150"/>
    </row>
    <row r="35" spans="2:7" ht="12.75">
      <c r="B35" s="301" t="s">
        <v>129</v>
      </c>
      <c r="C35" s="302"/>
      <c r="D35" s="302"/>
      <c r="E35" s="302"/>
      <c r="F35" s="302"/>
      <c r="G35" s="302"/>
    </row>
    <row r="36" spans="2:7" ht="12.75">
      <c r="B36" s="303" t="s">
        <v>130</v>
      </c>
      <c r="C36" s="303"/>
      <c r="D36" s="303"/>
      <c r="E36" s="303"/>
      <c r="F36" s="303"/>
      <c r="G36" s="303"/>
    </row>
    <row r="37" spans="2:7" ht="12.75">
      <c r="B37" s="303" t="s">
        <v>131</v>
      </c>
      <c r="C37" s="303"/>
      <c r="D37" s="303"/>
      <c r="E37" s="303"/>
      <c r="F37" s="303"/>
      <c r="G37" s="303"/>
    </row>
    <row r="38" spans="2:7" ht="12.75">
      <c r="B38" s="303"/>
      <c r="C38" s="303"/>
      <c r="D38" s="303"/>
      <c r="E38" s="303"/>
      <c r="F38" s="303"/>
      <c r="G38" s="303"/>
    </row>
    <row r="39" spans="2:7" ht="12.75">
      <c r="B39" s="303" t="s">
        <v>133</v>
      </c>
      <c r="C39" s="303"/>
      <c r="D39" s="303"/>
      <c r="E39" s="303"/>
      <c r="F39" s="303"/>
      <c r="G39" s="303"/>
    </row>
  </sheetData>
  <sheetProtection/>
  <mergeCells count="11">
    <mergeCell ref="C28:F28"/>
    <mergeCell ref="B35:G35"/>
    <mergeCell ref="B36:G36"/>
    <mergeCell ref="B37:G37"/>
    <mergeCell ref="B38:G38"/>
    <mergeCell ref="B39:G39"/>
    <mergeCell ref="C8:G8"/>
    <mergeCell ref="C10:G10"/>
    <mergeCell ref="C11:G11"/>
    <mergeCell ref="C13:G13"/>
    <mergeCell ref="C14:G14"/>
  </mergeCells>
  <printOptions/>
  <pageMargins left="1.0236220472440944" right="0.7480314960629921" top="0.7874015748031497" bottom="0.3937007874015748" header="0.3937007874015748" footer="0.1968503937007874"/>
  <pageSetup firstPageNumber="1" useFirstPageNumber="1" horizontalDpi="600" verticalDpi="600" orientation="portrait" paperSize="9" r:id="rId1"/>
  <headerFooter alignWithMargins="0">
    <oddHeader>&amp;C&amp;F</oddHeader>
    <oddFooter>&amp;RStran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Cestno podjetje Novo mesto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GPR, Igor Rems s.p.</dc:creator>
  <cp:keywords/>
  <dc:description/>
  <cp:lastModifiedBy>Andrej Gričar</cp:lastModifiedBy>
  <cp:lastPrinted>2021-03-02T08:16:33Z</cp:lastPrinted>
  <dcterms:created xsi:type="dcterms:W3CDTF">1998-06-19T12:33:08Z</dcterms:created>
  <dcterms:modified xsi:type="dcterms:W3CDTF">2021-04-07T06:52:59Z</dcterms:modified>
  <cp:category/>
  <cp:version/>
  <cp:contentType/>
  <cp:contentStatus/>
</cp:coreProperties>
</file>